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C:\Users\Rami\Documents\24-25\"/>
    </mc:Choice>
  </mc:AlternateContent>
  <xr:revisionPtr revIDLastSave="0" documentId="8_{BF5C7209-427B-4040-9146-66A34965F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4" i="1" l="1"/>
  <c r="E238" i="1"/>
  <c r="E243" i="1"/>
  <c r="E245" i="1"/>
  <c r="E186" i="1"/>
  <c r="E172" i="1"/>
  <c r="E175" i="1"/>
  <c r="E178" i="1"/>
  <c r="E112" i="1"/>
  <c r="E108" i="1"/>
  <c r="E106" i="1"/>
  <c r="E99" i="1"/>
  <c r="E101" i="1"/>
  <c r="E81" i="1"/>
  <c r="E68" i="1"/>
  <c r="E70" i="1"/>
  <c r="E253" i="1"/>
  <c r="E257" i="1"/>
  <c r="E195" i="1"/>
  <c r="E193" i="1"/>
  <c r="E205" i="1"/>
  <c r="E204" i="1"/>
  <c r="E201" i="1"/>
  <c r="E189" i="1"/>
  <c r="E185" i="1"/>
  <c r="E197" i="1"/>
  <c r="E206" i="1"/>
  <c r="E187" i="1"/>
  <c r="E72" i="1"/>
  <c r="E80" i="1"/>
  <c r="E85" i="1"/>
  <c r="E75" i="1"/>
  <c r="E74" i="1"/>
  <c r="E37" i="1"/>
  <c r="E269" i="1"/>
  <c r="E272" i="1"/>
  <c r="E279" i="1"/>
  <c r="E278" i="1"/>
  <c r="E277" i="1"/>
  <c r="E275" i="1"/>
  <c r="E270" i="1"/>
  <c r="E255" i="1"/>
  <c r="E254" i="1"/>
  <c r="E256" i="1"/>
  <c r="E251" i="1"/>
  <c r="E252" i="1"/>
  <c r="E231" i="1"/>
  <c r="E239" i="1"/>
  <c r="E242" i="1"/>
  <c r="E241" i="1"/>
  <c r="E244" i="1"/>
  <c r="E246" i="1"/>
  <c r="E240" i="1"/>
  <c r="E232" i="1"/>
  <c r="E237" i="1"/>
  <c r="E236" i="1"/>
  <c r="E228" i="1"/>
  <c r="E229" i="1"/>
  <c r="E233" i="1"/>
  <c r="E235" i="1"/>
  <c r="E230" i="1"/>
  <c r="E220" i="1"/>
  <c r="E216" i="1"/>
  <c r="E221" i="1"/>
  <c r="E217" i="1"/>
  <c r="E222" i="1"/>
  <c r="E219" i="1"/>
  <c r="E218" i="1"/>
  <c r="E215" i="1"/>
  <c r="E198" i="1"/>
  <c r="E192" i="1"/>
  <c r="E194" i="1"/>
  <c r="E188" i="1"/>
  <c r="E199" i="1"/>
  <c r="E202" i="1"/>
  <c r="E203" i="1"/>
  <c r="E190" i="1"/>
  <c r="E191" i="1"/>
  <c r="E200" i="1"/>
  <c r="E196" i="1"/>
  <c r="E174" i="1"/>
  <c r="E173" i="1"/>
  <c r="E160" i="1"/>
  <c r="E177" i="1"/>
  <c r="E162" i="1"/>
  <c r="E176" i="1"/>
  <c r="E165" i="1"/>
  <c r="E179" i="1"/>
  <c r="E164" i="1"/>
  <c r="E159" i="1"/>
  <c r="E161" i="1"/>
  <c r="E163" i="1"/>
  <c r="E166" i="1"/>
  <c r="E170" i="1"/>
  <c r="E171" i="1"/>
  <c r="E167" i="1"/>
  <c r="E169" i="1"/>
  <c r="E168" i="1"/>
  <c r="E146" i="1"/>
  <c r="E151" i="1"/>
  <c r="E150" i="1"/>
  <c r="E153" i="1"/>
  <c r="E142" i="1"/>
  <c r="E145" i="1"/>
  <c r="E152" i="1"/>
  <c r="E144" i="1"/>
  <c r="E143" i="1"/>
  <c r="E149" i="1"/>
  <c r="E155" i="1"/>
  <c r="E147" i="1"/>
  <c r="E148" i="1"/>
  <c r="E154" i="1"/>
  <c r="E126" i="1"/>
  <c r="E127" i="1"/>
  <c r="E129" i="1"/>
  <c r="E119" i="1"/>
  <c r="E123" i="1"/>
  <c r="E125" i="1"/>
  <c r="E121" i="1"/>
  <c r="E120" i="1"/>
  <c r="E122" i="1"/>
  <c r="E124" i="1"/>
  <c r="E128" i="1"/>
  <c r="E131" i="1"/>
  <c r="E130" i="1"/>
  <c r="E104" i="1"/>
  <c r="E97" i="1"/>
  <c r="E100" i="1"/>
  <c r="E113" i="1"/>
  <c r="E110" i="1"/>
  <c r="E109" i="1"/>
  <c r="E105" i="1"/>
  <c r="E98" i="1"/>
  <c r="E96" i="1"/>
  <c r="E107" i="1"/>
  <c r="E115" i="1"/>
  <c r="E114" i="1"/>
  <c r="E116" i="1"/>
  <c r="E103" i="1"/>
  <c r="E111" i="1"/>
  <c r="E102" i="1"/>
  <c r="E76" i="1"/>
  <c r="E67" i="1"/>
  <c r="E69" i="1"/>
  <c r="E77" i="1"/>
  <c r="E73" i="1"/>
  <c r="E71" i="1"/>
  <c r="E78" i="1"/>
  <c r="E83" i="1"/>
  <c r="E82" i="1"/>
  <c r="E84" i="1"/>
  <c r="E79" i="1"/>
  <c r="E86" i="1"/>
  <c r="E49" i="1"/>
  <c r="E55" i="1"/>
  <c r="E48" i="1"/>
  <c r="E46" i="1"/>
  <c r="E58" i="1"/>
  <c r="E47" i="1"/>
  <c r="E56" i="1"/>
  <c r="E50" i="1"/>
  <c r="E51" i="1"/>
  <c r="E54" i="1"/>
  <c r="E57" i="1"/>
  <c r="E53" i="1"/>
  <c r="E52" i="1"/>
  <c r="E29" i="1"/>
  <c r="E36" i="1"/>
  <c r="E34" i="1"/>
  <c r="E35" i="1"/>
  <c r="E38" i="1"/>
  <c r="E27" i="1"/>
  <c r="E26" i="1"/>
  <c r="E28" i="1"/>
  <c r="E31" i="1"/>
  <c r="E30" i="1"/>
  <c r="E32" i="1"/>
  <c r="E33" i="1"/>
  <c r="E39" i="1"/>
  <c r="E12" i="1"/>
  <c r="E18" i="1"/>
  <c r="E21" i="1"/>
  <c r="E17" i="1"/>
  <c r="E16" i="1"/>
  <c r="E15" i="1"/>
  <c r="E20" i="1"/>
  <c r="E19" i="1"/>
  <c r="E14" i="1"/>
  <c r="E11" i="1"/>
  <c r="E13" i="1"/>
  <c r="E5" i="1"/>
  <c r="E4" i="1"/>
</calcChain>
</file>

<file path=xl/sharedStrings.xml><?xml version="1.0" encoding="utf-8"?>
<sst xmlns="http://schemas.openxmlformats.org/spreadsheetml/2006/main" count="278" uniqueCount="213">
  <si>
    <t>Parasarja  0,7km</t>
  </si>
  <si>
    <t>sija</t>
  </si>
  <si>
    <t>nimi</t>
  </si>
  <si>
    <t>lähtöaika</t>
  </si>
  <si>
    <t>tuloaika</t>
  </si>
  <si>
    <t>aika</t>
  </si>
  <si>
    <t>Jonne Mäkikangas JO</t>
  </si>
  <si>
    <t>Jesse Mäkikangas JO</t>
  </si>
  <si>
    <t>Emma Kuorilehto JO</t>
  </si>
  <si>
    <t>1.lk tytöt 0,7km</t>
  </si>
  <si>
    <t>Helmi Perttu LE</t>
  </si>
  <si>
    <t>Filippa Hannula JO</t>
  </si>
  <si>
    <t>Eevi Ollila LE</t>
  </si>
  <si>
    <t>Iisa Ollila LE</t>
  </si>
  <si>
    <t>Lumi Rantala JAU</t>
  </si>
  <si>
    <t>Aino Lehtola MA</t>
  </si>
  <si>
    <t>Elea Lindh MA</t>
  </si>
  <si>
    <t>Katerina Kasianova JO</t>
  </si>
  <si>
    <t>Enni Leskinen LE</t>
  </si>
  <si>
    <t>Olivia Grabar JAU</t>
  </si>
  <si>
    <t>Iida Lumiaho JO</t>
  </si>
  <si>
    <t>1.lk pojat 0,7km</t>
  </si>
  <si>
    <t>Niklas Tienhaara JO</t>
  </si>
  <si>
    <t>Aiden Makwembere JO</t>
  </si>
  <si>
    <t>Paulus Tanska JO</t>
  </si>
  <si>
    <t>Veikka Laitila JO</t>
  </si>
  <si>
    <t>Atte Kuoppamäki JAU</t>
  </si>
  <si>
    <t>Leevi Kumpula JAU</t>
  </si>
  <si>
    <t>Efraim Saukko Pe</t>
  </si>
  <si>
    <t>Alvari Laitila JAU</t>
  </si>
  <si>
    <t>Noel Korkiakoski JO</t>
  </si>
  <si>
    <t>Vertti Tervonen JO</t>
  </si>
  <si>
    <t>Leo Mehtälä JO</t>
  </si>
  <si>
    <t>Topi Hietaharju LE</t>
  </si>
  <si>
    <t>Luka Nivala JO</t>
  </si>
  <si>
    <t>Peetu Rajala JAU</t>
  </si>
  <si>
    <t>2.lk tytöt 0,7km</t>
  </si>
  <si>
    <t>Sylvi Änäkkälä JO</t>
  </si>
  <si>
    <t>Nea Karkulahti JO</t>
  </si>
  <si>
    <t>Liinu Rautio JO</t>
  </si>
  <si>
    <t>Lidia Saari JAU</t>
  </si>
  <si>
    <t>Emilia Mehtälä JO</t>
  </si>
  <si>
    <t>Veronika Saukko Pe</t>
  </si>
  <si>
    <t>Vilma Tikkala LE</t>
  </si>
  <si>
    <t>Iida LIndelä LE</t>
  </si>
  <si>
    <t>Alma Hänninen MA</t>
  </si>
  <si>
    <t>Silva Hietamäki JO</t>
  </si>
  <si>
    <t>Eevi Kämäräinen JO</t>
  </si>
  <si>
    <t>Adele Saarnio Pe</t>
  </si>
  <si>
    <t>Venla Pyrrö JO</t>
  </si>
  <si>
    <t>2.lk pojat 0,7km</t>
  </si>
  <si>
    <t>Peetu Pihlajaharju JAU</t>
  </si>
  <si>
    <t>Miklas Koski JO</t>
  </si>
  <si>
    <t>Aaron Sorvoja JAU</t>
  </si>
  <si>
    <t>Iivari Impola JO</t>
  </si>
  <si>
    <t>Miilo-Gaspian Gill JO</t>
  </si>
  <si>
    <t>Onni Tenkula JO</t>
  </si>
  <si>
    <t>Petrus Juola JO</t>
  </si>
  <si>
    <t>Vili Vanha JO</t>
  </si>
  <si>
    <t>Eetu Törmikoski LE</t>
  </si>
  <si>
    <t>Uula Löppönen JAU</t>
  </si>
  <si>
    <t>Aatu Schroderus JO</t>
  </si>
  <si>
    <t>Väinö Pehkonen JO</t>
  </si>
  <si>
    <t>Tuukka Käkelä JO</t>
  </si>
  <si>
    <t>Leo Saarijärvi Pe</t>
  </si>
  <si>
    <t>Taavi Lievonen JO</t>
  </si>
  <si>
    <t>Valpo Vanhakangas JO</t>
  </si>
  <si>
    <t>Juuso Lehtola JO</t>
  </si>
  <si>
    <t>Lenny Heiskari JO</t>
  </si>
  <si>
    <t>Miika Aakko LE</t>
  </si>
  <si>
    <t>Tuukka Tikkala JO</t>
  </si>
  <si>
    <t>3.lk pojat 1km</t>
  </si>
  <si>
    <t>Kaius Rahkola JAU</t>
  </si>
  <si>
    <t>Jussi Tanska JO</t>
  </si>
  <si>
    <t>Eemeli Laitila JAU</t>
  </si>
  <si>
    <t>Jore Jylkkä MA</t>
  </si>
  <si>
    <t>Joni Ollila JO</t>
  </si>
  <si>
    <t>Niilo Mämmelä MA</t>
  </si>
  <si>
    <t>Vertti Jylkkä MA</t>
  </si>
  <si>
    <t>Luukas Ikkala LE</t>
  </si>
  <si>
    <t>Pyry Häggman JO</t>
  </si>
  <si>
    <t>Aatos Pajukoski JAU</t>
  </si>
  <si>
    <t>Matias Saari JO</t>
  </si>
  <si>
    <t>Otto Samanen JAU</t>
  </si>
  <si>
    <t>Adam Isopahkala JO</t>
  </si>
  <si>
    <t>Sisu Lehtola JO</t>
  </si>
  <si>
    <t>Veeti Laitila JO</t>
  </si>
  <si>
    <t>Aulis Lehtola MA</t>
  </si>
  <si>
    <t>Elias Korpi JO</t>
  </si>
  <si>
    <t>Eerik Alakangas JO</t>
  </si>
  <si>
    <t>Eetu Silventoinen JAU</t>
  </si>
  <si>
    <t>Antto Hietamäki JAU</t>
  </si>
  <si>
    <t>Benjamin Myllylahti JAU</t>
  </si>
  <si>
    <t>3.lk tytöt 1km</t>
  </si>
  <si>
    <t>Skyla Makwembere JO</t>
  </si>
  <si>
    <t>Inna Pajala JO</t>
  </si>
  <si>
    <t>Louna Hertteli JAU</t>
  </si>
  <si>
    <t>Jessica Tervonen LE</t>
  </si>
  <si>
    <t>Vilja Hietamäki JAU</t>
  </si>
  <si>
    <t>Fiia Lindh MA</t>
  </si>
  <si>
    <t>Elli Matikainen JAU</t>
  </si>
  <si>
    <t>Lilia Helander JO</t>
  </si>
  <si>
    <t>Alma Pirnes JO</t>
  </si>
  <si>
    <t>Bertta Rautiola MA</t>
  </si>
  <si>
    <t>Elli Kärki JO</t>
  </si>
  <si>
    <t>Kira Laakso JO</t>
  </si>
  <si>
    <t>Inka Sirviö MA</t>
  </si>
  <si>
    <t>4.lk pojat 1km</t>
  </si>
  <si>
    <t>Aale Pauna JAU</t>
  </si>
  <si>
    <t>Ilja Pihlajaharju JAU</t>
  </si>
  <si>
    <t>Aatu Kuoppamäki JAU</t>
  </si>
  <si>
    <t>Konsta Kumpula JAU</t>
  </si>
  <si>
    <t>Kauno Asikkala JO</t>
  </si>
  <si>
    <t>Miika Saari JO</t>
  </si>
  <si>
    <t>Aatu Lehtola JO</t>
  </si>
  <si>
    <t>Otto Hietaharju LE</t>
  </si>
  <si>
    <t>Noel Olkkola JO</t>
  </si>
  <si>
    <t>Anton Kärki JO</t>
  </si>
  <si>
    <t>Elia Kivioja JAU</t>
  </si>
  <si>
    <t>Eemil Oja JO</t>
  </si>
  <si>
    <t>Samuel Yli-Hukka JO</t>
  </si>
  <si>
    <t>Riku Sorvari LE</t>
  </si>
  <si>
    <t>4.lk tytöt 1km</t>
  </si>
  <si>
    <t>Tianna Pihlajaharju JAU</t>
  </si>
  <si>
    <t>Janessa Mäkelä JO</t>
  </si>
  <si>
    <t>Adalmiina Hintsala LE</t>
  </si>
  <si>
    <t>Tyyne Hintsala JO</t>
  </si>
  <si>
    <t>Vilja Niemelä LE</t>
  </si>
  <si>
    <t>Emmi Partala JAU</t>
  </si>
  <si>
    <t>Juulia Perttu JO</t>
  </si>
  <si>
    <t>Senni Mämmelä LE</t>
  </si>
  <si>
    <t>Elvi Mäkikangas MA</t>
  </si>
  <si>
    <t>Helmi Jokela JO</t>
  </si>
  <si>
    <t>Yulia Kasianova JO</t>
  </si>
  <si>
    <t>Seela Junno LE</t>
  </si>
  <si>
    <t>Felisia Saarnio Pe</t>
  </si>
  <si>
    <t>Iina Rantala JO</t>
  </si>
  <si>
    <t>Matilda Hietamäki JO</t>
  </si>
  <si>
    <t>Miisa Hartikainen JO</t>
  </si>
  <si>
    <t>Helmi Laitila Jau</t>
  </si>
  <si>
    <t>Sofia Oja JO</t>
  </si>
  <si>
    <t>Iida Salonpää JO</t>
  </si>
  <si>
    <t>Siiri Tornberg JO</t>
  </si>
  <si>
    <t>Stiina Kälkäjä JAU</t>
  </si>
  <si>
    <t>5.lk pojat 1km</t>
  </si>
  <si>
    <t>Jaakko Perttu LE</t>
  </si>
  <si>
    <t>Eeli Rautio JO</t>
  </si>
  <si>
    <t>Eino Veteläinen JAU</t>
  </si>
  <si>
    <t>Aatu Laitila JO</t>
  </si>
  <si>
    <t>Aapo Hussa Pe</t>
  </si>
  <si>
    <t>Eemi Veteläinen JAU</t>
  </si>
  <si>
    <t>Ilmari Kruus JAU</t>
  </si>
  <si>
    <t>Sebastian Nivala JO</t>
  </si>
  <si>
    <t>Aamos Rantanen JO</t>
  </si>
  <si>
    <t>Rasmus Laikari JO</t>
  </si>
  <si>
    <t>Volmari Saukko Pe</t>
  </si>
  <si>
    <t>Hermanni Hannula JO</t>
  </si>
  <si>
    <t>Valtteri Kopola LE</t>
  </si>
  <si>
    <t>Pauli Kotila JO</t>
  </si>
  <si>
    <t>Veikka Heikkilä JO</t>
  </si>
  <si>
    <t>Edvin Myllylahti JAU</t>
  </si>
  <si>
    <t>Niilo Hussa Pe</t>
  </si>
  <si>
    <t>Elmeri Paakkari JO</t>
  </si>
  <si>
    <t>Vikke Elevaara JO</t>
  </si>
  <si>
    <t>Paavo Törmälä Pe</t>
  </si>
  <si>
    <t>Aatos Lehtola MA</t>
  </si>
  <si>
    <t>Tuomas Lindelä LE</t>
  </si>
  <si>
    <t>5.lk tytöt 1km</t>
  </si>
  <si>
    <t>Iida Prittinen JO</t>
  </si>
  <si>
    <t>Sylvi Tanska JO</t>
  </si>
  <si>
    <t>Tilda Hintsala JO</t>
  </si>
  <si>
    <t>Lilja Veteläinen Pe</t>
  </si>
  <si>
    <t>Aada Hietamäki JO</t>
  </si>
  <si>
    <t>Liinu Ojala JO</t>
  </si>
  <si>
    <t>Eevi Matkaselkä JO</t>
  </si>
  <si>
    <t>Frida Pirnes JO</t>
  </si>
  <si>
    <t>6.lk pojat</t>
  </si>
  <si>
    <t>Eemi Pauna JAU</t>
  </si>
  <si>
    <t>Jimi Putila JAU</t>
  </si>
  <si>
    <t xml:space="preserve">Aapo Rautio JO </t>
  </si>
  <si>
    <t>Benjamin Karkulahti JO</t>
  </si>
  <si>
    <t>Eliel Pihlajaharju JAU</t>
  </si>
  <si>
    <t>Alpi Hertteli JAU</t>
  </si>
  <si>
    <t>Alvar Saukko Pe</t>
  </si>
  <si>
    <t>Alvar Saari JAU</t>
  </si>
  <si>
    <t>Aarre Rahkola JAU</t>
  </si>
  <si>
    <t>Riku Pajala JAU</t>
  </si>
  <si>
    <t>Akseli Saari Pe</t>
  </si>
  <si>
    <t>Leevi Vanha JO</t>
  </si>
  <si>
    <t>Veeti Silventoinen JO</t>
  </si>
  <si>
    <t>Miika Partala JO</t>
  </si>
  <si>
    <t>Mikael Tuikkala JO</t>
  </si>
  <si>
    <t>Oskari Hurnasti LE</t>
  </si>
  <si>
    <t>Arttu Jokinen JO</t>
  </si>
  <si>
    <t>Valtteri Kruus JAU</t>
  </si>
  <si>
    <t>Aaron Rantala JO</t>
  </si>
  <si>
    <t>6.lk tytöt</t>
  </si>
  <si>
    <t>Karla Kaski JAU</t>
  </si>
  <si>
    <t>Aada Laitila JO</t>
  </si>
  <si>
    <t>Minea Niemelä LE</t>
  </si>
  <si>
    <t>Emma Rantala JO</t>
  </si>
  <si>
    <t>Eeva Änäkkälä JO</t>
  </si>
  <si>
    <t>Aava Käkelä JAU</t>
  </si>
  <si>
    <t>Netta Väätänen JAU</t>
  </si>
  <si>
    <t>yläkoulu</t>
  </si>
  <si>
    <t>Laura Honkimaa 9lk</t>
  </si>
  <si>
    <t>Milja Niskanen 9lk</t>
  </si>
  <si>
    <t>Viljami Laitila 9lk</t>
  </si>
  <si>
    <t>Saaga Pauna 8lk</t>
  </si>
  <si>
    <t>Sanni Siltala 7lk</t>
  </si>
  <si>
    <t>Vanessa Lindh 7lk</t>
  </si>
  <si>
    <t>Selina Hintsala 7lk</t>
  </si>
  <si>
    <t>Fanni Heikkilä 7lk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</si>
</sst>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165" fontId="0" fillId="0" borderId="0" xfId="0" applyNumberFormat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0" borderId="2" xfId="0" applyNumberFormat="1" applyBorder="1"/>
    <xf numFmtId="165" fontId="0" fillId="0" borderId="3" xfId="0" applyNumberFormat="1" applyBorder="1"/>
    <xf numFmtId="0" fontId="2" fillId="0" borderId="0" xfId="0" applyFont="1"/>
    <xf numFmtId="0" fontId="0" fillId="0" borderId="0" xfId="0" applyAlignment="1">
      <alignment wrapText="1"/>
    </xf>
    <xf numFmtId="0" fontId="0" fillId="3" borderId="0" xfId="0" applyFill="1"/>
    <xf numFmtId="21" fontId="0" fillId="0" borderId="0" xfId="0" applyNumberFormat="1"/>
  </cellXfs>
  <cellStyles count="1">
    <cellStyle name="Normaali" xfId="0" builtinId="0"/>
  </cellStyles>
  <dxfs count="26"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4" formatCode="[$-F400]h:mm:ss\ AM/PM"/>
    </dxf>
    <dxf>
      <numFmt numFmtId="164" formatCode="[$-F400]h:mm:ss\ AM/PM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4" formatCode="[$-F400]h:mm:ss\ AM/PM"/>
    </dxf>
    <dxf>
      <numFmt numFmtId="165" formatCode="h:mm:ss;@"/>
    </dxf>
    <dxf>
      <numFmt numFmtId="165" formatCode="h:mm:ss;@"/>
    </dxf>
    <dxf>
      <numFmt numFmtId="165" formatCode="h:mm:ss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7" totalsRowShown="0">
  <autoFilter ref="A3:E7" xr:uid="{00000000-0009-0000-0100-000001000000}"/>
  <sortState xmlns:xlrd2="http://schemas.microsoft.com/office/spreadsheetml/2017/richdata2" ref="A4:E7">
    <sortCondition ref="E3:E7"/>
  </sortState>
  <tableColumns count="5">
    <tableColumn id="1" xr3:uid="{00000000-0010-0000-0000-000001000000}" name="sija"/>
    <tableColumn id="2" xr3:uid="{00000000-0010-0000-0000-000002000000}" name="nimi"/>
    <tableColumn id="3" xr3:uid="{00000000-0010-0000-0000-000003000000}" name="lähtöaika" dataDxfId="25"/>
    <tableColumn id="4" xr3:uid="{00000000-0010-0000-0000-000004000000}" name="tuloaika" dataDxfId="24"/>
    <tableColumn id="5" xr3:uid="{00000000-0010-0000-0000-000005000000}" name="aika" dataDxfId="23">
      <calculatedColumnFormula>Taulukko1[[#This Row],[tuloaika]]-Taulukko1[[#This Row],[lähtöaika]]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ulukko2" displayName="Taulukko2" ref="A10:E21" totalsRowShown="0">
  <autoFilter ref="A10:E21" xr:uid="{00000000-0009-0000-0100-000002000000}"/>
  <sortState xmlns:xlrd2="http://schemas.microsoft.com/office/spreadsheetml/2017/richdata2" ref="A11:E21">
    <sortCondition ref="E10:E21"/>
  </sortState>
  <tableColumns count="5">
    <tableColumn id="1" xr3:uid="{00000000-0010-0000-0100-000001000000}" name="sija"/>
    <tableColumn id="2" xr3:uid="{00000000-0010-0000-0100-000002000000}" name="nimi"/>
    <tableColumn id="3" xr3:uid="{00000000-0010-0000-0100-000003000000}" name="lähtöaika" dataDxfId="22"/>
    <tableColumn id="4" xr3:uid="{00000000-0010-0000-0100-000004000000}" name="tuloaika" dataDxfId="21"/>
    <tableColumn id="5" xr3:uid="{00000000-0010-0000-0100-000005000000}" name="aika" dataDxfId="20">
      <calculatedColumnFormula>Taulukko2[[#This Row],[tuloaika]]-Taulukko2[[#This Row],[lähtöaika]]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ulukko26" displayName="Taulukko26" ref="A25:E41" totalsRowShown="0">
  <autoFilter ref="A25:E41" xr:uid="{00000000-0009-0000-0100-000005000000}"/>
  <sortState xmlns:xlrd2="http://schemas.microsoft.com/office/spreadsheetml/2017/richdata2" ref="A26:E41">
    <sortCondition ref="E25:E41"/>
  </sortState>
  <tableColumns count="5">
    <tableColumn id="1" xr3:uid="{00000000-0010-0000-0200-000001000000}" name="sija"/>
    <tableColumn id="2" xr3:uid="{00000000-0010-0000-0200-000002000000}" name="nimi"/>
    <tableColumn id="3" xr3:uid="{00000000-0010-0000-0200-000003000000}" name="lähtöaika" dataDxfId="19"/>
    <tableColumn id="4" xr3:uid="{00000000-0010-0000-0200-000004000000}" name="tuloaika" dataDxfId="18"/>
    <tableColumn id="5" xr3:uid="{00000000-0010-0000-0200-000005000000}" name="aika" dataDxfId="17">
      <calculatedColumnFormula>Taulukko26[[#This Row],[tuloaika]]-Taulukko26[[#This Row],[lähtöaika]]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ulukko267" displayName="Taulukko267" ref="A45:E61" totalsRowShown="0">
  <autoFilter ref="A45:E61" xr:uid="{00000000-0009-0000-0100-000006000000}"/>
  <sortState xmlns:xlrd2="http://schemas.microsoft.com/office/spreadsheetml/2017/richdata2" ref="A46:E61">
    <sortCondition ref="E45:E61"/>
  </sortState>
  <tableColumns count="5">
    <tableColumn id="1" xr3:uid="{00000000-0010-0000-0300-000001000000}" name="sija"/>
    <tableColumn id="2" xr3:uid="{00000000-0010-0000-0300-000002000000}" name="nimi"/>
    <tableColumn id="3" xr3:uid="{00000000-0010-0000-0300-000003000000}" name="lähtöaika" dataDxfId="16"/>
    <tableColumn id="4" xr3:uid="{00000000-0010-0000-0300-000004000000}" name="tuloaika" dataDxfId="15"/>
    <tableColumn id="5" xr3:uid="{00000000-0010-0000-0300-000005000000}" name="aika" dataDxfId="14">
      <calculatedColumnFormula>Taulukko267[[#This Row],[tuloaika]]-Taulukko267[[#This Row],[lähtöaika]]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ulukko2678" displayName="Taulukko2678" ref="A66:E88" totalsRowShown="0">
  <autoFilter ref="A66:E88" xr:uid="{00000000-0009-0000-0100-000007000000}"/>
  <sortState xmlns:xlrd2="http://schemas.microsoft.com/office/spreadsheetml/2017/richdata2" ref="A67:E88">
    <sortCondition ref="E66:E88"/>
  </sortState>
  <tableColumns count="5">
    <tableColumn id="1" xr3:uid="{00000000-0010-0000-0400-000001000000}" name="sija"/>
    <tableColumn id="2" xr3:uid="{00000000-0010-0000-0400-000002000000}" name="nimi"/>
    <tableColumn id="3" xr3:uid="{00000000-0010-0000-0400-000003000000}" name="lähtöaika" dataDxfId="13"/>
    <tableColumn id="4" xr3:uid="{00000000-0010-0000-0400-000004000000}" name="tuloaika"/>
    <tableColumn id="5" xr3:uid="{00000000-0010-0000-0400-000005000000}" name="aika" dataDxfId="12">
      <calculatedColumnFormula>Taulukko2678[[#This Row],[tuloaika]]-Taulukko2678[[#This Row],[lähtöaika]]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ulukko26789" displayName="Taulukko26789" ref="A95:E116" totalsRowShown="0">
  <autoFilter ref="A95:E116" xr:uid="{00000000-0009-0000-0100-000008000000}"/>
  <sortState xmlns:xlrd2="http://schemas.microsoft.com/office/spreadsheetml/2017/richdata2" ref="A96:E116">
    <sortCondition ref="E95:E116"/>
  </sortState>
  <tableColumns count="5">
    <tableColumn id="1" xr3:uid="{00000000-0010-0000-0500-000001000000}" name="sija"/>
    <tableColumn id="2" xr3:uid="{00000000-0010-0000-0500-000002000000}" name="nimi"/>
    <tableColumn id="3" xr3:uid="{00000000-0010-0000-0500-000003000000}" name="lähtöaika" dataDxfId="11"/>
    <tableColumn id="4" xr3:uid="{00000000-0010-0000-0500-000004000000}" name="tuloaika" dataDxfId="10"/>
    <tableColumn id="5" xr3:uid="{00000000-0010-0000-0500-000005000000}" name="aika" dataDxfId="9">
      <calculatedColumnFormula>Taulukko26789[[#This Row],[tuloaika]]-Taulukko26789[[#This Row],[lähtöaika]]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ulukko2678910" displayName="Taulukko2678910" ref="A118:E132" totalsRowShown="0">
  <autoFilter ref="A118:E132" xr:uid="{00000000-0009-0000-0100-000009000000}"/>
  <sortState xmlns:xlrd2="http://schemas.microsoft.com/office/spreadsheetml/2017/richdata2" ref="A119:E132">
    <sortCondition ref="E118:E132"/>
  </sortState>
  <tableColumns count="5">
    <tableColumn id="1" xr3:uid="{00000000-0010-0000-0600-000001000000}" name="sija"/>
    <tableColumn id="2" xr3:uid="{00000000-0010-0000-0600-000002000000}" name="nimi"/>
    <tableColumn id="3" xr3:uid="{00000000-0010-0000-0600-000003000000}" name="lähtöaika" dataDxfId="8"/>
    <tableColumn id="4" xr3:uid="{00000000-0010-0000-0600-000004000000}" name="tuloaika" dataDxfId="7"/>
    <tableColumn id="5" xr3:uid="{00000000-0010-0000-0600-000005000000}" name="aika" dataDxfId="6">
      <calculatedColumnFormula>Taulukko2678910[[#This Row],[tuloaika]]-Taulukko2678910[[#This Row],[lähtöaika]]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ulukko267891012" displayName="Taulukko267891012" ref="A141:E155" totalsRowShown="0">
  <autoFilter ref="A141:E155" xr:uid="{00000000-0009-0000-0100-00000B000000}"/>
  <sortState xmlns:xlrd2="http://schemas.microsoft.com/office/spreadsheetml/2017/richdata2" ref="A142:E155">
    <sortCondition ref="E141:E155"/>
  </sortState>
  <tableColumns count="5">
    <tableColumn id="1" xr3:uid="{00000000-0010-0000-0700-000001000000}" name="sija"/>
    <tableColumn id="2" xr3:uid="{00000000-0010-0000-0700-000002000000}" name="nimi"/>
    <tableColumn id="3" xr3:uid="{00000000-0010-0000-0700-000003000000}" name="lähtöaika" dataDxfId="5"/>
    <tableColumn id="4" xr3:uid="{00000000-0010-0000-0700-000004000000}" name="tuloaika" dataDxfId="4"/>
    <tableColumn id="5" xr3:uid="{00000000-0010-0000-0700-000005000000}" name="aika" dataDxfId="3">
      <calculatedColumnFormula>Taulukko267891012[[#This Row],[tuloaika]]-Taulukko267891012[[#This Row],[lähtöaika]]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ulukko26789101214" displayName="Taulukko26789101214" ref="A158:E180" totalsRowShown="0">
  <autoFilter ref="A158:E180" xr:uid="{00000000-0009-0000-0100-00000D000000}"/>
  <sortState xmlns:xlrd2="http://schemas.microsoft.com/office/spreadsheetml/2017/richdata2" ref="A159:E180">
    <sortCondition ref="E158:E180"/>
  </sortState>
  <tableColumns count="5">
    <tableColumn id="1" xr3:uid="{00000000-0010-0000-0800-000001000000}" name="sija"/>
    <tableColumn id="2" xr3:uid="{00000000-0010-0000-0800-000002000000}" name="nimi"/>
    <tableColumn id="3" xr3:uid="{00000000-0010-0000-0800-000003000000}" name="lähtöaika" dataDxfId="2"/>
    <tableColumn id="4" xr3:uid="{00000000-0010-0000-0800-000004000000}" name="tuloaika" dataDxfId="1"/>
    <tableColumn id="5" xr3:uid="{00000000-0010-0000-0800-000005000000}" name="aika" dataDxfId="0">
      <calculatedColumnFormula>Taulukko26789101214[[#This Row],[tuloaika]]-Taulukko26789101214[[#This Row],[lähtöaika]]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1"/>
  <sheetViews>
    <sheetView tabSelected="1" topLeftCell="A247" workbookViewId="0">
      <selection activeCell="K269" sqref="K269"/>
    </sheetView>
  </sheetViews>
  <sheetFormatPr defaultRowHeight="15"/>
  <cols>
    <col min="1" max="1" width="9.5703125" customWidth="1"/>
    <col min="2" max="2" width="33.28515625" customWidth="1"/>
    <col min="3" max="3" width="15.42578125" customWidth="1"/>
    <col min="4" max="4" width="14.42578125" customWidth="1"/>
    <col min="5" max="5" width="18" customWidth="1"/>
  </cols>
  <sheetData>
    <row r="1" spans="1:5" ht="30">
      <c r="A1" s="16" t="s">
        <v>0</v>
      </c>
    </row>
    <row r="3" spans="1:5">
      <c r="A3" t="s">
        <v>1</v>
      </c>
      <c r="B3" t="s">
        <v>2</v>
      </c>
      <c r="C3" s="8" t="s">
        <v>3</v>
      </c>
      <c r="D3" s="8" t="s">
        <v>4</v>
      </c>
      <c r="E3" s="8" t="s">
        <v>5</v>
      </c>
    </row>
    <row r="4" spans="1:5">
      <c r="A4">
        <v>1</v>
      </c>
      <c r="B4" t="s">
        <v>6</v>
      </c>
      <c r="C4" s="8">
        <v>2.6388888888888889E-2</v>
      </c>
      <c r="D4" s="8">
        <v>2.9456018518518517E-2</v>
      </c>
      <c r="E4" s="8">
        <f>Taulukko1[[#This Row],[tuloaika]]-Taulukko1[[#This Row],[lähtöaika]]</f>
        <v>3.067129629629628E-3</v>
      </c>
    </row>
    <row r="5" spans="1:5">
      <c r="A5">
        <v>2</v>
      </c>
      <c r="B5" t="s">
        <v>7</v>
      </c>
      <c r="C5" s="8">
        <v>2.6041666666666668E-2</v>
      </c>
      <c r="D5" s="8">
        <v>2.9513888888888888E-2</v>
      </c>
      <c r="E5" s="8">
        <f>Taulukko1[[#This Row],[tuloaika]]-Taulukko1[[#This Row],[lähtöaika]]</f>
        <v>3.4722222222222203E-3</v>
      </c>
    </row>
    <row r="6" spans="1:5">
      <c r="C6" s="8"/>
      <c r="D6" s="8"/>
      <c r="E6" s="8"/>
    </row>
    <row r="7" spans="1:5">
      <c r="A7">
        <v>1</v>
      </c>
      <c r="B7" t="s">
        <v>8</v>
      </c>
      <c r="C7" s="8">
        <v>0</v>
      </c>
      <c r="D7" s="8">
        <v>6.828703703703704E-3</v>
      </c>
      <c r="E7" s="8">
        <v>6.828703703703704E-3</v>
      </c>
    </row>
    <row r="9" spans="1:5">
      <c r="A9" t="s">
        <v>9</v>
      </c>
    </row>
    <row r="10" spans="1:5">
      <c r="A10" t="s">
        <v>1</v>
      </c>
      <c r="B10" t="s">
        <v>2</v>
      </c>
      <c r="C10" s="8" t="s">
        <v>3</v>
      </c>
      <c r="D10" s="8" t="s">
        <v>4</v>
      </c>
      <c r="E10" s="8" t="s">
        <v>5</v>
      </c>
    </row>
    <row r="11" spans="1:5">
      <c r="A11">
        <v>1</v>
      </c>
      <c r="B11" t="s">
        <v>10</v>
      </c>
      <c r="C11" s="8">
        <v>4.5138888888888893E-3</v>
      </c>
      <c r="D11" s="8">
        <v>6.6319444444444446E-3</v>
      </c>
      <c r="E11" s="8">
        <f>Taulukko2[[#This Row],[tuloaika]]-Taulukko2[[#This Row],[lähtöaika]]</f>
        <v>2.1180555555555553E-3</v>
      </c>
    </row>
    <row r="12" spans="1:5">
      <c r="A12">
        <v>2</v>
      </c>
      <c r="B12" t="s">
        <v>11</v>
      </c>
      <c r="C12" s="8">
        <v>6.9444444444444447E-4</v>
      </c>
      <c r="D12" s="8">
        <v>3.8194444444444443E-3</v>
      </c>
      <c r="E12" s="8">
        <f>Taulukko2[[#This Row],[tuloaika]]-Taulukko2[[#This Row],[lähtöaika]]</f>
        <v>3.1249999999999997E-3</v>
      </c>
    </row>
    <row r="13" spans="1:5">
      <c r="A13">
        <v>3</v>
      </c>
      <c r="B13" t="s">
        <v>12</v>
      </c>
      <c r="C13" s="8">
        <v>4.8611111111111112E-3</v>
      </c>
      <c r="D13" s="8">
        <v>9.0393518518518522E-3</v>
      </c>
      <c r="E13" s="8">
        <f>Taulukko2[[#This Row],[tuloaika]]-Taulukko2[[#This Row],[lähtöaika]]</f>
        <v>4.178240740740741E-3</v>
      </c>
    </row>
    <row r="14" spans="1:5">
      <c r="A14">
        <v>4</v>
      </c>
      <c r="B14" t="s">
        <v>13</v>
      </c>
      <c r="C14" s="8">
        <v>4.1666666666666666E-3</v>
      </c>
      <c r="D14" s="8">
        <v>8.4606481481481477E-3</v>
      </c>
      <c r="E14" s="8">
        <f>Taulukko2[[#This Row],[tuloaika]]-Taulukko2[[#This Row],[lähtöaika]]</f>
        <v>4.2939814814814811E-3</v>
      </c>
    </row>
    <row r="15" spans="1:5">
      <c r="A15">
        <v>5</v>
      </c>
      <c r="B15" t="s">
        <v>14</v>
      </c>
      <c r="C15" s="8">
        <v>3.1249999999999997E-3</v>
      </c>
      <c r="D15" s="8">
        <v>7.4189814814814813E-3</v>
      </c>
      <c r="E15" s="8">
        <f>Taulukko2[[#This Row],[tuloaika]]-Taulukko2[[#This Row],[lähtöaika]]</f>
        <v>4.293981481481482E-3</v>
      </c>
    </row>
    <row r="16" spans="1:5">
      <c r="A16">
        <v>6</v>
      </c>
      <c r="B16" t="s">
        <v>15</v>
      </c>
      <c r="C16" s="8">
        <v>2.7777777777777779E-3</v>
      </c>
      <c r="D16" s="8">
        <v>7.083333333333333E-3</v>
      </c>
      <c r="E16" s="8">
        <f>Taulukko2[[#This Row],[tuloaika]]-Taulukko2[[#This Row],[lähtöaika]]</f>
        <v>4.3055555555555555E-3</v>
      </c>
    </row>
    <row r="17" spans="1:5">
      <c r="A17">
        <v>7</v>
      </c>
      <c r="B17" t="s">
        <v>16</v>
      </c>
      <c r="C17" s="8">
        <v>2.4305555555555556E-3</v>
      </c>
      <c r="D17" s="8">
        <v>6.7592592592592591E-3</v>
      </c>
      <c r="E17" s="8">
        <f>Taulukko2[[#This Row],[tuloaika]]-Taulukko2[[#This Row],[lähtöaika]]</f>
        <v>4.3287037037037035E-3</v>
      </c>
    </row>
    <row r="18" spans="1:5">
      <c r="A18">
        <v>8</v>
      </c>
      <c r="B18" s="15" t="s">
        <v>17</v>
      </c>
      <c r="C18" s="8">
        <v>1.0416666666666667E-3</v>
      </c>
      <c r="D18" s="8">
        <v>5.6134259259259262E-3</v>
      </c>
      <c r="E18" s="8">
        <f>Taulukko2[[#This Row],[tuloaika]]-Taulukko2[[#This Row],[lähtöaika]]</f>
        <v>4.5717592592592598E-3</v>
      </c>
    </row>
    <row r="19" spans="1:5">
      <c r="A19">
        <v>9</v>
      </c>
      <c r="B19" t="s">
        <v>18</v>
      </c>
      <c r="C19" s="8">
        <v>3.8194444444444443E-3</v>
      </c>
      <c r="D19" s="8">
        <v>8.5763888888888886E-3</v>
      </c>
      <c r="E19" s="8">
        <f>Taulukko2[[#This Row],[tuloaika]]-Taulukko2[[#This Row],[lähtöaika]]</f>
        <v>4.7569444444444439E-3</v>
      </c>
    </row>
    <row r="20" spans="1:5">
      <c r="A20">
        <v>10</v>
      </c>
      <c r="B20" t="s">
        <v>19</v>
      </c>
      <c r="C20" s="8">
        <v>3.472222222222222E-3</v>
      </c>
      <c r="D20" s="8">
        <v>8.4375000000000006E-3</v>
      </c>
      <c r="E20" s="8">
        <f>Taulukko2[[#This Row],[tuloaika]]-Taulukko2[[#This Row],[lähtöaika]]</f>
        <v>4.9652777777777785E-3</v>
      </c>
    </row>
    <row r="21" spans="1:5">
      <c r="A21">
        <v>11</v>
      </c>
      <c r="B21" t="s">
        <v>20</v>
      </c>
      <c r="C21" s="8">
        <v>1.3888888888888889E-3</v>
      </c>
      <c r="D21" s="8">
        <v>6.4467592592592588E-3</v>
      </c>
      <c r="E21" s="8">
        <f>Taulukko2[[#This Row],[tuloaika]]-Taulukko2[[#This Row],[lähtöaika]]</f>
        <v>5.0578703703703697E-3</v>
      </c>
    </row>
    <row r="24" spans="1:5">
      <c r="A24" t="s">
        <v>21</v>
      </c>
    </row>
    <row r="25" spans="1:5">
      <c r="A25" t="s">
        <v>1</v>
      </c>
      <c r="B25" t="s">
        <v>2</v>
      </c>
      <c r="C25" s="8" t="s">
        <v>3</v>
      </c>
      <c r="D25" s="8" t="s">
        <v>4</v>
      </c>
      <c r="E25" s="8" t="s">
        <v>5</v>
      </c>
    </row>
    <row r="26" spans="1:5">
      <c r="A26">
        <v>1</v>
      </c>
      <c r="B26" t="s">
        <v>22</v>
      </c>
      <c r="C26" s="8">
        <v>7.9861111111111122E-3</v>
      </c>
      <c r="D26" s="8">
        <v>9.9189814814814817E-3</v>
      </c>
      <c r="E26" s="8">
        <f>Taulukko26[[#This Row],[tuloaika]]-Taulukko26[[#This Row],[lähtöaika]]</f>
        <v>1.9328703703703695E-3</v>
      </c>
    </row>
    <row r="27" spans="1:5">
      <c r="A27">
        <v>2</v>
      </c>
      <c r="B27" t="s">
        <v>23</v>
      </c>
      <c r="C27" s="8">
        <v>7.6388888888888886E-3</v>
      </c>
      <c r="D27" s="8">
        <v>9.7337962962962959E-3</v>
      </c>
      <c r="E27" s="8">
        <f>Taulukko26[[#This Row],[tuloaika]]-Taulukko26[[#This Row],[lähtöaika]]</f>
        <v>2.0949074074074073E-3</v>
      </c>
    </row>
    <row r="28" spans="1:5">
      <c r="A28">
        <v>3</v>
      </c>
      <c r="B28" t="s">
        <v>24</v>
      </c>
      <c r="C28" s="8">
        <v>8.3333333333333332E-3</v>
      </c>
      <c r="D28" s="8">
        <v>1.0648148148148148E-2</v>
      </c>
      <c r="E28" s="8">
        <f>Taulukko26[[#This Row],[tuloaika]]-Taulukko26[[#This Row],[lähtöaika]]</f>
        <v>2.3148148148148147E-3</v>
      </c>
    </row>
    <row r="29" spans="1:5">
      <c r="A29">
        <v>4</v>
      </c>
      <c r="B29" t="s">
        <v>25</v>
      </c>
      <c r="C29" s="8">
        <v>5.9027777777777776E-3</v>
      </c>
      <c r="D29" s="8">
        <v>8.5416666666666662E-3</v>
      </c>
      <c r="E29" s="8">
        <f>Taulukko26[[#This Row],[tuloaika]]-Taulukko26[[#This Row],[lähtöaika]]</f>
        <v>2.6388888888888885E-3</v>
      </c>
    </row>
    <row r="30" spans="1:5">
      <c r="A30">
        <v>5</v>
      </c>
      <c r="B30" t="s">
        <v>26</v>
      </c>
      <c r="C30" s="8">
        <v>9.3749999999999997E-3</v>
      </c>
      <c r="D30" s="8">
        <v>1.224537037037037E-2</v>
      </c>
      <c r="E30" s="8">
        <f>Taulukko26[[#This Row],[tuloaika]]-Taulukko26[[#This Row],[lähtöaika]]</f>
        <v>2.8703703703703703E-3</v>
      </c>
    </row>
    <row r="31" spans="1:5">
      <c r="A31">
        <v>6</v>
      </c>
      <c r="B31" t="s">
        <v>27</v>
      </c>
      <c r="C31" s="8">
        <v>9.0277777777777787E-3</v>
      </c>
      <c r="D31" s="8">
        <v>1.1909722222222223E-2</v>
      </c>
      <c r="E31" s="8">
        <f>Taulukko26[[#This Row],[tuloaika]]-Taulukko26[[#This Row],[lähtöaika]]</f>
        <v>2.8819444444444439E-3</v>
      </c>
    </row>
    <row r="32" spans="1:5">
      <c r="A32">
        <v>7</v>
      </c>
      <c r="B32" t="s">
        <v>28</v>
      </c>
      <c r="C32" s="8">
        <v>1.0069444444444445E-2</v>
      </c>
      <c r="D32" s="8">
        <v>1.3101851851851852E-2</v>
      </c>
      <c r="E32" s="8">
        <f>Taulukko26[[#This Row],[tuloaika]]-Taulukko26[[#This Row],[lähtöaika]]</f>
        <v>3.0324074074074073E-3</v>
      </c>
    </row>
    <row r="33" spans="1:5">
      <c r="A33">
        <v>8</v>
      </c>
      <c r="B33" t="s">
        <v>29</v>
      </c>
      <c r="C33" s="8">
        <v>1.0416666666666666E-2</v>
      </c>
      <c r="D33" s="8">
        <v>1.3449074074074073E-2</v>
      </c>
      <c r="E33" s="8">
        <f>Taulukko26[[#This Row],[tuloaika]]-Taulukko26[[#This Row],[lähtöaika]]</f>
        <v>3.0324074074074073E-3</v>
      </c>
    </row>
    <row r="34" spans="1:5">
      <c r="A34">
        <v>9</v>
      </c>
      <c r="B34" t="s">
        <v>30</v>
      </c>
      <c r="C34" s="8">
        <v>6.5972222222222222E-3</v>
      </c>
      <c r="D34" s="8">
        <v>9.7569444444444448E-3</v>
      </c>
      <c r="E34" s="8">
        <f>Taulukko26[[#This Row],[tuloaika]]-Taulukko26[[#This Row],[lähtöaika]]</f>
        <v>3.1597222222222226E-3</v>
      </c>
    </row>
    <row r="35" spans="1:5">
      <c r="A35">
        <v>10</v>
      </c>
      <c r="B35" t="s">
        <v>31</v>
      </c>
      <c r="C35" s="8">
        <v>6.9444444444444441E-3</v>
      </c>
      <c r="D35" s="8">
        <v>1.0162037037037037E-2</v>
      </c>
      <c r="E35" s="8">
        <f>Taulukko26[[#This Row],[tuloaika]]-Taulukko26[[#This Row],[lähtöaika]]</f>
        <v>3.2175925925925931E-3</v>
      </c>
    </row>
    <row r="36" spans="1:5">
      <c r="A36">
        <v>11</v>
      </c>
      <c r="B36" t="s">
        <v>32</v>
      </c>
      <c r="C36" s="8">
        <v>6.2499999999999995E-3</v>
      </c>
      <c r="D36" s="8">
        <v>9.6643518518518511E-3</v>
      </c>
      <c r="E36" s="8">
        <f>Taulukko26[[#This Row],[tuloaika]]-Taulukko26[[#This Row],[lähtöaika]]</f>
        <v>3.4143518518518516E-3</v>
      </c>
    </row>
    <row r="37" spans="1:5">
      <c r="A37">
        <v>12</v>
      </c>
      <c r="B37" t="s">
        <v>33</v>
      </c>
      <c r="C37" s="8">
        <v>1.0416666666666666E-2</v>
      </c>
      <c r="D37" s="8">
        <v>1.4085648148148147E-2</v>
      </c>
      <c r="E37" s="8">
        <f>Taulukko26[[#This Row],[tuloaika]]-Taulukko26[[#This Row],[lähtöaika]]</f>
        <v>3.6689814814814814E-3</v>
      </c>
    </row>
    <row r="38" spans="1:5">
      <c r="A38">
        <v>13</v>
      </c>
      <c r="B38" t="s">
        <v>34</v>
      </c>
      <c r="C38" s="8">
        <v>7.2916666666666659E-3</v>
      </c>
      <c r="D38" s="8">
        <v>1.1041666666666667E-2</v>
      </c>
      <c r="E38" s="8">
        <f>Taulukko26[[#This Row],[tuloaika]]-Taulukko26[[#This Row],[lähtöaika]]</f>
        <v>3.7500000000000007E-3</v>
      </c>
    </row>
    <row r="39" spans="1:5">
      <c r="A39">
        <v>14</v>
      </c>
      <c r="B39" t="s">
        <v>35</v>
      </c>
      <c r="C39" s="8">
        <v>1.0763888888888891E-2</v>
      </c>
      <c r="D39" s="8">
        <v>1.4560185185185185E-2</v>
      </c>
      <c r="E39" s="8">
        <f>Taulukko26[[#This Row],[tuloaika]]-Taulukko26[[#This Row],[lähtöaika]]</f>
        <v>3.7962962962962941E-3</v>
      </c>
    </row>
    <row r="40" spans="1:5">
      <c r="C40" s="8"/>
      <c r="D40" s="8"/>
      <c r="E40" s="8"/>
    </row>
    <row r="41" spans="1:5">
      <c r="C41" s="8"/>
      <c r="D41" s="8"/>
      <c r="E41" s="8"/>
    </row>
    <row r="42" spans="1:5">
      <c r="D42" s="8"/>
    </row>
    <row r="44" spans="1:5">
      <c r="A44" t="s">
        <v>36</v>
      </c>
    </row>
    <row r="45" spans="1:5">
      <c r="A45" t="s">
        <v>1</v>
      </c>
      <c r="B45" t="s">
        <v>2</v>
      </c>
      <c r="C45" s="8" t="s">
        <v>3</v>
      </c>
      <c r="D45" s="8" t="s">
        <v>4</v>
      </c>
      <c r="E45" s="8" t="s">
        <v>5</v>
      </c>
    </row>
    <row r="46" spans="1:5">
      <c r="A46">
        <v>1</v>
      </c>
      <c r="B46" t="s">
        <v>37</v>
      </c>
      <c r="C46" s="8">
        <v>1.2152777777777778E-2</v>
      </c>
      <c r="D46" s="8">
        <v>1.4594907407407407E-2</v>
      </c>
      <c r="E46" s="8">
        <f>Taulukko267[[#This Row],[tuloaika]]-Taulukko267[[#This Row],[lähtöaika]]</f>
        <v>2.4421296296296292E-3</v>
      </c>
    </row>
    <row r="47" spans="1:5">
      <c r="A47">
        <v>1</v>
      </c>
      <c r="B47" t="s">
        <v>38</v>
      </c>
      <c r="C47" s="8">
        <v>1.3194444444444444E-2</v>
      </c>
      <c r="D47" s="8">
        <v>1.5636574074074074E-2</v>
      </c>
      <c r="E47" s="8">
        <f>Taulukko267[[#This Row],[tuloaika]]-Taulukko267[[#This Row],[lähtöaika]]</f>
        <v>2.4421296296296292E-3</v>
      </c>
    </row>
    <row r="48" spans="1:5">
      <c r="A48">
        <v>3</v>
      </c>
      <c r="B48" t="s">
        <v>39</v>
      </c>
      <c r="C48" s="8">
        <v>1.1805555555555555E-2</v>
      </c>
      <c r="D48" s="8">
        <v>1.4340277777777778E-2</v>
      </c>
      <c r="E48" s="8">
        <f>Taulukko267[[#This Row],[tuloaika]]-Taulukko267[[#This Row],[lähtöaika]]</f>
        <v>2.5347222222222229E-3</v>
      </c>
    </row>
    <row r="49" spans="1:5">
      <c r="A49">
        <v>4</v>
      </c>
      <c r="B49" t="s">
        <v>40</v>
      </c>
      <c r="C49" s="8">
        <v>1.1111111111111112E-2</v>
      </c>
      <c r="D49" s="8">
        <v>1.3773148148148149E-2</v>
      </c>
      <c r="E49" s="8">
        <f>Taulukko267[[#This Row],[tuloaika]]-Taulukko267[[#This Row],[lähtöaika]]</f>
        <v>2.6620370370370374E-3</v>
      </c>
    </row>
    <row r="50" spans="1:5">
      <c r="A50">
        <v>5</v>
      </c>
      <c r="B50" t="s">
        <v>41</v>
      </c>
      <c r="C50" s="8">
        <v>1.3888888888888888E-2</v>
      </c>
      <c r="D50" s="8">
        <v>1.6875000000000001E-2</v>
      </c>
      <c r="E50" s="8">
        <f>Taulukko267[[#This Row],[tuloaika]]-Taulukko267[[#This Row],[lähtöaika]]</f>
        <v>2.986111111111113E-3</v>
      </c>
    </row>
    <row r="51" spans="1:5">
      <c r="A51">
        <v>6</v>
      </c>
      <c r="B51" t="s">
        <v>42</v>
      </c>
      <c r="C51" s="8">
        <v>1.4236111111111111E-2</v>
      </c>
      <c r="D51" s="8">
        <v>1.7349537037037038E-2</v>
      </c>
      <c r="E51" s="8">
        <f>Taulukko267[[#This Row],[tuloaika]]-Taulukko267[[#This Row],[lähtöaika]]</f>
        <v>3.1134259259259275E-3</v>
      </c>
    </row>
    <row r="52" spans="1:5">
      <c r="A52">
        <v>7</v>
      </c>
      <c r="B52" t="s">
        <v>43</v>
      </c>
      <c r="C52" s="8">
        <v>1.5625E-2</v>
      </c>
      <c r="D52" s="8">
        <v>1.8888888888888889E-2</v>
      </c>
      <c r="E52" s="8">
        <f>Taulukko267[[#This Row],[tuloaika]]-Taulukko267[[#This Row],[lähtöaika]]</f>
        <v>3.2638888888888891E-3</v>
      </c>
    </row>
    <row r="53" spans="1:5">
      <c r="A53">
        <v>8</v>
      </c>
      <c r="B53" t="s">
        <v>44</v>
      </c>
      <c r="C53" s="8">
        <v>1.5277777777777777E-2</v>
      </c>
      <c r="D53" s="8">
        <v>1.9131944444444444E-2</v>
      </c>
      <c r="E53" s="8">
        <f>Taulukko267[[#This Row],[tuloaika]]-Taulukko267[[#This Row],[lähtöaika]]</f>
        <v>3.8541666666666672E-3</v>
      </c>
    </row>
    <row r="54" spans="1:5">
      <c r="A54">
        <v>9</v>
      </c>
      <c r="B54" t="s">
        <v>45</v>
      </c>
      <c r="C54" s="8">
        <v>1.4583333333333332E-2</v>
      </c>
      <c r="D54" s="8">
        <v>1.8564814814814815E-2</v>
      </c>
      <c r="E54" s="8">
        <f>Taulukko267[[#This Row],[tuloaika]]-Taulukko267[[#This Row],[lähtöaika]]</f>
        <v>3.9814814814814834E-3</v>
      </c>
    </row>
    <row r="55" spans="1:5">
      <c r="A55">
        <v>10</v>
      </c>
      <c r="B55" t="s">
        <v>46</v>
      </c>
      <c r="C55" s="8">
        <v>1.1458333333333334E-2</v>
      </c>
      <c r="D55" s="8">
        <v>1.5497685185185186E-2</v>
      </c>
      <c r="E55" s="8">
        <f>Taulukko267[[#This Row],[tuloaika]]-Taulukko267[[#This Row],[lähtöaika]]</f>
        <v>4.0393518518518513E-3</v>
      </c>
    </row>
    <row r="56" spans="1:5">
      <c r="A56">
        <v>11</v>
      </c>
      <c r="B56" t="s">
        <v>47</v>
      </c>
      <c r="C56" s="8">
        <v>1.3541666666666667E-2</v>
      </c>
      <c r="D56" s="8">
        <v>1.7708333333333333E-2</v>
      </c>
      <c r="E56" s="8">
        <f>Taulukko267[[#This Row],[tuloaika]]-Taulukko267[[#This Row],[lähtöaika]]</f>
        <v>4.1666666666666657E-3</v>
      </c>
    </row>
    <row r="57" spans="1:5">
      <c r="A57">
        <v>12</v>
      </c>
      <c r="B57" t="s">
        <v>48</v>
      </c>
      <c r="C57" s="8">
        <v>1.4930555555555556E-2</v>
      </c>
      <c r="D57" s="8">
        <v>2.0393518518518519E-2</v>
      </c>
      <c r="E57" s="8">
        <f>Taulukko267[[#This Row],[tuloaika]]-Taulukko267[[#This Row],[lähtöaika]]</f>
        <v>5.4629629629629629E-3</v>
      </c>
    </row>
    <row r="58" spans="1:5">
      <c r="A58">
        <v>13</v>
      </c>
      <c r="B58" t="s">
        <v>49</v>
      </c>
      <c r="C58" s="8">
        <v>1.2499999999999999E-2</v>
      </c>
      <c r="D58" s="8">
        <v>2.0347222222222221E-2</v>
      </c>
      <c r="E58" s="8">
        <f>Taulukko267[[#This Row],[tuloaika]]-Taulukko267[[#This Row],[lähtöaika]]</f>
        <v>7.8472222222222224E-3</v>
      </c>
    </row>
    <row r="59" spans="1:5">
      <c r="C59" s="8"/>
      <c r="D59" s="8"/>
      <c r="E59" s="8"/>
    </row>
    <row r="60" spans="1:5">
      <c r="C60" s="8"/>
      <c r="D60" s="8"/>
      <c r="E60" s="8"/>
    </row>
    <row r="61" spans="1:5">
      <c r="C61" s="8"/>
      <c r="D61" s="8"/>
      <c r="E61" s="8"/>
    </row>
    <row r="64" spans="1:5">
      <c r="A64" t="s">
        <v>50</v>
      </c>
    </row>
    <row r="66" spans="1:5">
      <c r="A66" t="s">
        <v>1</v>
      </c>
      <c r="B66" t="s">
        <v>2</v>
      </c>
      <c r="C66" s="8" t="s">
        <v>3</v>
      </c>
      <c r="D66" s="8" t="s">
        <v>4</v>
      </c>
      <c r="E66" s="8" t="s">
        <v>5</v>
      </c>
    </row>
    <row r="67" spans="1:5">
      <c r="A67">
        <v>1</v>
      </c>
      <c r="B67" t="s">
        <v>51</v>
      </c>
      <c r="C67" s="8">
        <v>1.7708333333333333E-2</v>
      </c>
      <c r="D67" s="8">
        <v>1.954861111111111E-2</v>
      </c>
      <c r="E67" s="8">
        <f>Taulukko2678[[#This Row],[tuloaika]]-Taulukko2678[[#This Row],[lähtöaika]]</f>
        <v>1.8402777777777775E-3</v>
      </c>
    </row>
    <row r="68" spans="1:5">
      <c r="A68">
        <v>2</v>
      </c>
      <c r="B68" t="s">
        <v>52</v>
      </c>
      <c r="C68" s="8">
        <v>2.2916666666666665E-2</v>
      </c>
      <c r="D68" s="8">
        <v>2.5046296296296296E-2</v>
      </c>
      <c r="E68" s="8">
        <f>Taulukko2678[[#This Row],[tuloaika]]-Taulukko2678[[#This Row],[lähtöaika]]</f>
        <v>2.1296296296296306E-3</v>
      </c>
    </row>
    <row r="69" spans="1:5">
      <c r="A69">
        <v>3</v>
      </c>
      <c r="B69" t="s">
        <v>53</v>
      </c>
      <c r="C69" s="8">
        <v>1.8055555555555557E-2</v>
      </c>
      <c r="D69" s="8">
        <v>2.0277777777777777E-2</v>
      </c>
      <c r="E69" s="8">
        <f>Taulukko2678[[#This Row],[tuloaika]]-Taulukko2678[[#This Row],[lähtöaika]]</f>
        <v>2.2222222222222192E-3</v>
      </c>
    </row>
    <row r="70" spans="1:5">
      <c r="A70">
        <v>4</v>
      </c>
      <c r="B70" t="s">
        <v>54</v>
      </c>
      <c r="C70" s="8">
        <v>2.2569444444444444E-2</v>
      </c>
      <c r="D70" s="8">
        <v>2.4976851851851851E-2</v>
      </c>
      <c r="E70" s="8">
        <f>Taulukko2678[[#This Row],[tuloaika]]-Taulukko2678[[#This Row],[lähtöaika]]</f>
        <v>2.4074074074074067E-3</v>
      </c>
    </row>
    <row r="71" spans="1:5">
      <c r="A71">
        <v>5</v>
      </c>
      <c r="B71" t="s">
        <v>55</v>
      </c>
      <c r="C71" s="8">
        <v>1.909722222222222E-2</v>
      </c>
      <c r="D71" s="8">
        <v>2.1608796296296296E-2</v>
      </c>
      <c r="E71" s="8">
        <f>Taulukko2678[[#This Row],[tuloaika]]-Taulukko2678[[#This Row],[lähtöaika]]</f>
        <v>2.5115740740740758E-3</v>
      </c>
    </row>
    <row r="72" spans="1:5">
      <c r="A72">
        <v>6</v>
      </c>
      <c r="B72" t="s">
        <v>56</v>
      </c>
      <c r="C72" s="8">
        <v>2.361111111111111E-2</v>
      </c>
      <c r="D72" s="8">
        <v>2.6516203703703705E-2</v>
      </c>
      <c r="E72" s="8">
        <f>Taulukko2678[[#This Row],[tuloaika]]-Taulukko2678[[#This Row],[lähtöaika]]</f>
        <v>2.9050925925925945E-3</v>
      </c>
    </row>
    <row r="73" spans="1:5">
      <c r="A73">
        <v>7</v>
      </c>
      <c r="B73" t="s">
        <v>57</v>
      </c>
      <c r="C73" s="8">
        <v>1.8749999999999999E-2</v>
      </c>
      <c r="D73" s="8">
        <v>2.1840277777777778E-2</v>
      </c>
      <c r="E73" s="8">
        <f>Taulukko2678[[#This Row],[tuloaika]]-Taulukko2678[[#This Row],[lähtöaika]]</f>
        <v>3.0902777777777786E-3</v>
      </c>
    </row>
    <row r="74" spans="1:5">
      <c r="A74">
        <v>8</v>
      </c>
      <c r="B74" t="s">
        <v>58</v>
      </c>
      <c r="C74" s="8">
        <v>2.5000000000000001E-2</v>
      </c>
      <c r="D74" s="8">
        <v>2.824074074074074E-2</v>
      </c>
      <c r="E74" s="8">
        <f>Taulukko2678[[#This Row],[tuloaika]]-Taulukko2678[[#This Row],[lähtöaika]]</f>
        <v>3.2407407407407385E-3</v>
      </c>
    </row>
    <row r="75" spans="1:5">
      <c r="A75">
        <v>9</v>
      </c>
      <c r="B75" t="s">
        <v>59</v>
      </c>
      <c r="C75" s="8">
        <v>2.4652777777777777E-2</v>
      </c>
      <c r="D75" s="8">
        <v>2.8009259259259258E-2</v>
      </c>
      <c r="E75" s="8">
        <f>Taulukko2678[[#This Row],[tuloaika]]-Taulukko2678[[#This Row],[lähtöaika]]</f>
        <v>3.3564814814814811E-3</v>
      </c>
    </row>
    <row r="76" spans="1:5">
      <c r="A76">
        <v>10</v>
      </c>
      <c r="B76" t="s">
        <v>60</v>
      </c>
      <c r="C76" s="8">
        <v>1.7361111111111112E-2</v>
      </c>
      <c r="D76" s="8">
        <v>2.0775462962962964E-2</v>
      </c>
      <c r="E76" s="8">
        <f>Taulukko2678[[#This Row],[tuloaika]]-Taulukko2678[[#This Row],[lähtöaika]]</f>
        <v>3.4143518518518524E-3</v>
      </c>
    </row>
    <row r="77" spans="1:5">
      <c r="A77">
        <v>11</v>
      </c>
      <c r="B77" t="s">
        <v>61</v>
      </c>
      <c r="C77" s="8">
        <v>1.8402777777777778E-2</v>
      </c>
      <c r="D77" s="8">
        <v>2.1898148148148149E-2</v>
      </c>
      <c r="E77" s="8">
        <f>Taulukko2678[[#This Row],[tuloaika]]-Taulukko2678[[#This Row],[lähtöaika]]</f>
        <v>3.4953703703703709E-3</v>
      </c>
    </row>
    <row r="78" spans="1:5">
      <c r="A78">
        <v>12</v>
      </c>
      <c r="B78" t="s">
        <v>62</v>
      </c>
      <c r="C78" s="8">
        <v>1.9791666666666666E-2</v>
      </c>
      <c r="D78" s="8">
        <v>2.3344907407407408E-2</v>
      </c>
      <c r="E78" s="8">
        <f>Taulukko2678[[#This Row],[tuloaika]]-Taulukko2678[[#This Row],[lähtöaika]]</f>
        <v>3.5532407407407422E-3</v>
      </c>
    </row>
    <row r="79" spans="1:5">
      <c r="A79">
        <v>13</v>
      </c>
      <c r="B79" t="s">
        <v>63</v>
      </c>
      <c r="C79" s="8">
        <v>2.1875000000000002E-2</v>
      </c>
      <c r="D79" s="8">
        <v>2.5439814814814814E-2</v>
      </c>
      <c r="E79" s="8">
        <f>Taulukko2678[[#This Row],[tuloaika]]-Taulukko2678[[#This Row],[lähtöaika]]</f>
        <v>3.5648148148148123E-3</v>
      </c>
    </row>
    <row r="80" spans="1:5">
      <c r="A80">
        <v>14</v>
      </c>
      <c r="B80" t="s">
        <v>64</v>
      </c>
      <c r="C80" s="8">
        <v>2.3958333333333335E-2</v>
      </c>
      <c r="D80" s="8">
        <v>2.7662037037037037E-2</v>
      </c>
      <c r="E80" s="8">
        <f>Taulukko2678[[#This Row],[tuloaika]]-Taulukko2678[[#This Row],[lähtöaika]]</f>
        <v>3.7037037037037021E-3</v>
      </c>
    </row>
    <row r="81" spans="1:5">
      <c r="A81">
        <v>15</v>
      </c>
      <c r="B81" t="s">
        <v>65</v>
      </c>
      <c r="C81" s="8">
        <v>2.326388888888889E-2</v>
      </c>
      <c r="D81" s="8">
        <v>2.6990740740740742E-2</v>
      </c>
      <c r="E81" s="8">
        <f>Taulukko2678[[#This Row],[tuloaika]]-Taulukko2678[[#This Row],[lähtöaika]]</f>
        <v>3.7268518518518527E-3</v>
      </c>
    </row>
    <row r="82" spans="1:5">
      <c r="A82">
        <v>16</v>
      </c>
      <c r="B82" t="s">
        <v>66</v>
      </c>
      <c r="C82" s="8">
        <v>2.0486111111111111E-2</v>
      </c>
      <c r="D82" s="8">
        <v>2.4733796296296295E-2</v>
      </c>
      <c r="E82" s="8">
        <f>Taulukko2678[[#This Row],[tuloaika]]-Taulukko2678[[#This Row],[lähtöaika]]</f>
        <v>4.2476851851851842E-3</v>
      </c>
    </row>
    <row r="83" spans="1:5">
      <c r="A83">
        <v>17</v>
      </c>
      <c r="B83" t="s">
        <v>67</v>
      </c>
      <c r="C83" s="8">
        <v>2.013888888888889E-2</v>
      </c>
      <c r="D83" s="8">
        <v>2.4421296296296295E-2</v>
      </c>
      <c r="E83" s="8">
        <f>Taulukko2678[[#This Row],[tuloaika]]-Taulukko2678[[#This Row],[lähtöaika]]</f>
        <v>4.2824074074074049E-3</v>
      </c>
    </row>
    <row r="84" spans="1:5">
      <c r="A84">
        <v>18</v>
      </c>
      <c r="B84" t="s">
        <v>68</v>
      </c>
      <c r="C84" s="8">
        <v>2.1180555555555553E-2</v>
      </c>
      <c r="D84" s="8">
        <v>2.5532407407407406E-2</v>
      </c>
      <c r="E84" s="8">
        <f>Taulukko2678[[#This Row],[tuloaika]]-Taulukko2678[[#This Row],[lähtöaika]]</f>
        <v>4.3518518518518533E-3</v>
      </c>
    </row>
    <row r="85" spans="1:5">
      <c r="A85">
        <v>19</v>
      </c>
      <c r="B85" t="s">
        <v>69</v>
      </c>
      <c r="C85" s="8">
        <v>2.4305555555555556E-2</v>
      </c>
      <c r="D85" s="8">
        <v>2.9131944444444443E-2</v>
      </c>
      <c r="E85" s="8">
        <f>Taulukko2678[[#This Row],[tuloaika]]-Taulukko2678[[#This Row],[lähtöaika]]</f>
        <v>4.826388888888887E-3</v>
      </c>
    </row>
    <row r="86" spans="1:5">
      <c r="A86">
        <v>20</v>
      </c>
      <c r="B86" t="s">
        <v>70</v>
      </c>
      <c r="C86" s="8">
        <v>2.2222222222222223E-2</v>
      </c>
      <c r="D86" s="8">
        <v>2.7442129629629629E-2</v>
      </c>
      <c r="E86" s="8">
        <f>Taulukko2678[[#This Row],[tuloaika]]-Taulukko2678[[#This Row],[lähtöaika]]</f>
        <v>5.2199074074074057E-3</v>
      </c>
    </row>
    <row r="87" spans="1:5">
      <c r="C87" s="8"/>
      <c r="D87" s="8"/>
      <c r="E87" s="8"/>
    </row>
    <row r="88" spans="1:5">
      <c r="C88" s="7"/>
      <c r="E88" s="7"/>
    </row>
    <row r="89" spans="1:5">
      <c r="C89" s="7"/>
      <c r="E89" s="7"/>
    </row>
    <row r="90" spans="1:5">
      <c r="C90" s="7"/>
      <c r="E90" s="7"/>
    </row>
    <row r="91" spans="1:5">
      <c r="C91" s="7"/>
      <c r="E91" s="7"/>
    </row>
    <row r="92" spans="1:5">
      <c r="C92" s="7"/>
      <c r="E92" s="7"/>
    </row>
    <row r="94" spans="1:5">
      <c r="A94" t="s">
        <v>71</v>
      </c>
    </row>
    <row r="95" spans="1:5">
      <c r="A95" t="s">
        <v>1</v>
      </c>
      <c r="B95" t="s">
        <v>2</v>
      </c>
      <c r="C95" s="8" t="s">
        <v>3</v>
      </c>
      <c r="D95" s="8" t="s">
        <v>4</v>
      </c>
      <c r="E95" s="8" t="s">
        <v>5</v>
      </c>
    </row>
    <row r="96" spans="1:5">
      <c r="A96">
        <v>1</v>
      </c>
      <c r="B96" t="s">
        <v>72</v>
      </c>
      <c r="C96" s="8">
        <v>0</v>
      </c>
      <c r="D96" s="8">
        <v>3.1365740740740742E-3</v>
      </c>
      <c r="E96" s="8">
        <f>Taulukko26789[[#This Row],[tuloaika]]-Taulukko26789[[#This Row],[lähtöaika]]</f>
        <v>3.1365740740740742E-3</v>
      </c>
    </row>
    <row r="97" spans="1:5">
      <c r="A97">
        <v>2</v>
      </c>
      <c r="B97" t="s">
        <v>73</v>
      </c>
      <c r="C97" s="8">
        <v>0</v>
      </c>
      <c r="D97" s="8">
        <v>3.1828703703703702E-3</v>
      </c>
      <c r="E97" s="8">
        <f>Taulukko26789[[#This Row],[tuloaika]]-Taulukko26789[[#This Row],[lähtöaika]]</f>
        <v>3.1828703703703702E-3</v>
      </c>
    </row>
    <row r="98" spans="1:5">
      <c r="A98">
        <v>3</v>
      </c>
      <c r="B98" t="s">
        <v>74</v>
      </c>
      <c r="C98" s="8">
        <v>0</v>
      </c>
      <c r="D98" s="8">
        <v>3.3796296296296296E-3</v>
      </c>
      <c r="E98" s="8">
        <f>Taulukko26789[[#This Row],[tuloaika]]-Taulukko26789[[#This Row],[lähtöaika]]</f>
        <v>3.3796296296296296E-3</v>
      </c>
    </row>
    <row r="99" spans="1:5">
      <c r="A99">
        <v>3</v>
      </c>
      <c r="B99" t="s">
        <v>75</v>
      </c>
      <c r="C99" s="8">
        <v>0</v>
      </c>
      <c r="D99" s="8">
        <v>3.3796296296296296E-3</v>
      </c>
      <c r="E99" s="8">
        <f>Taulukko26789[[#This Row],[tuloaika]]-Taulukko26789[[#This Row],[lähtöaika]]</f>
        <v>3.3796296296296296E-3</v>
      </c>
    </row>
    <row r="100" spans="1:5">
      <c r="A100">
        <v>5</v>
      </c>
      <c r="B100" t="s">
        <v>76</v>
      </c>
      <c r="C100" s="8">
        <v>0</v>
      </c>
      <c r="D100" s="8">
        <v>3.7499999999999999E-3</v>
      </c>
      <c r="E100" s="8">
        <f>Taulukko26789[[#This Row],[tuloaika]]-Taulukko26789[[#This Row],[lähtöaika]]</f>
        <v>3.7499999999999999E-3</v>
      </c>
    </row>
    <row r="101" spans="1:5">
      <c r="A101">
        <v>6</v>
      </c>
      <c r="B101" t="s">
        <v>77</v>
      </c>
      <c r="C101" s="8">
        <v>0</v>
      </c>
      <c r="D101" s="8">
        <v>3.8194444444444443E-3</v>
      </c>
      <c r="E101" s="8">
        <f>Taulukko26789[[#This Row],[tuloaika]]-Taulukko26789[[#This Row],[lähtöaika]]</f>
        <v>3.8194444444444443E-3</v>
      </c>
    </row>
    <row r="102" spans="1:5">
      <c r="A102">
        <v>7</v>
      </c>
      <c r="B102" t="s">
        <v>78</v>
      </c>
      <c r="C102" s="8">
        <v>0</v>
      </c>
      <c r="D102" s="8">
        <v>3.8310185185185183E-3</v>
      </c>
      <c r="E102" s="8">
        <f>Taulukko26789[[#This Row],[tuloaika]]-Taulukko26789[[#This Row],[lähtöaika]]</f>
        <v>3.8310185185185183E-3</v>
      </c>
    </row>
    <row r="103" spans="1:5">
      <c r="A103">
        <v>8</v>
      </c>
      <c r="B103" t="s">
        <v>79</v>
      </c>
      <c r="C103" s="8">
        <v>0</v>
      </c>
      <c r="D103" s="8">
        <v>4.0972222222222226E-3</v>
      </c>
      <c r="E103" s="8">
        <f>Taulukko26789[[#This Row],[tuloaika]]-Taulukko26789[[#This Row],[lähtöaika]]</f>
        <v>4.0972222222222226E-3</v>
      </c>
    </row>
    <row r="104" spans="1:5">
      <c r="A104">
        <v>9</v>
      </c>
      <c r="B104" t="s">
        <v>80</v>
      </c>
      <c r="C104" s="8">
        <v>0</v>
      </c>
      <c r="D104" s="8">
        <v>4.1435185185185186E-3</v>
      </c>
      <c r="E104" s="8">
        <f>Taulukko26789[[#This Row],[tuloaika]]-Taulukko26789[[#This Row],[lähtöaika]]</f>
        <v>4.1435185185185186E-3</v>
      </c>
    </row>
    <row r="105" spans="1:5">
      <c r="A105">
        <v>10</v>
      </c>
      <c r="B105" t="s">
        <v>81</v>
      </c>
      <c r="C105" s="8">
        <v>0</v>
      </c>
      <c r="D105" s="8">
        <v>4.3981481481481484E-3</v>
      </c>
      <c r="E105" s="8">
        <f>Taulukko26789[[#This Row],[tuloaika]]-Taulukko26789[[#This Row],[lähtöaika]]</f>
        <v>4.3981481481481484E-3</v>
      </c>
    </row>
    <row r="106" spans="1:5">
      <c r="A106">
        <v>11</v>
      </c>
      <c r="B106" t="s">
        <v>82</v>
      </c>
      <c r="C106" s="8">
        <v>0</v>
      </c>
      <c r="D106" s="8">
        <v>4.9074074074074072E-3</v>
      </c>
      <c r="E106" s="8">
        <f>Taulukko26789[[#This Row],[tuloaika]]-Taulukko26789[[#This Row],[lähtöaika]]</f>
        <v>4.9074074074074072E-3</v>
      </c>
    </row>
    <row r="107" spans="1:5">
      <c r="A107">
        <v>12</v>
      </c>
      <c r="B107" t="s">
        <v>83</v>
      </c>
      <c r="C107" s="8">
        <v>0</v>
      </c>
      <c r="D107" s="8">
        <v>4.9421296296296297E-3</v>
      </c>
      <c r="E107" s="8">
        <f>Taulukko26789[[#This Row],[tuloaika]]-Taulukko26789[[#This Row],[lähtöaika]]</f>
        <v>4.9421296296296297E-3</v>
      </c>
    </row>
    <row r="108" spans="1:5">
      <c r="A108">
        <v>13</v>
      </c>
      <c r="B108" t="s">
        <v>84</v>
      </c>
      <c r="C108" s="8">
        <v>0</v>
      </c>
      <c r="D108" s="8">
        <v>5.115740740740741E-3</v>
      </c>
      <c r="E108" s="8">
        <f>Taulukko26789[[#This Row],[tuloaika]]-Taulukko26789[[#This Row],[lähtöaika]]</f>
        <v>5.115740740740741E-3</v>
      </c>
    </row>
    <row r="109" spans="1:5">
      <c r="A109">
        <v>14</v>
      </c>
      <c r="B109" t="s">
        <v>85</v>
      </c>
      <c r="C109" s="8">
        <v>0</v>
      </c>
      <c r="D109" s="8">
        <v>5.1967592592592595E-3</v>
      </c>
      <c r="E109" s="8">
        <f>Taulukko26789[[#This Row],[tuloaika]]-Taulukko26789[[#This Row],[lähtöaika]]</f>
        <v>5.1967592592592595E-3</v>
      </c>
    </row>
    <row r="110" spans="1:5">
      <c r="A110">
        <v>15</v>
      </c>
      <c r="B110" t="s">
        <v>86</v>
      </c>
      <c r="C110" s="8">
        <v>0</v>
      </c>
      <c r="D110" s="8">
        <v>5.2546296296296299E-3</v>
      </c>
      <c r="E110" s="8">
        <f>Taulukko26789[[#This Row],[tuloaika]]-Taulukko26789[[#This Row],[lähtöaika]]</f>
        <v>5.2546296296296299E-3</v>
      </c>
    </row>
    <row r="111" spans="1:5">
      <c r="A111">
        <v>16</v>
      </c>
      <c r="B111" t="s">
        <v>87</v>
      </c>
      <c r="C111" s="8">
        <v>0</v>
      </c>
      <c r="D111" s="8">
        <v>5.5671296296296293E-3</v>
      </c>
      <c r="E111" s="8">
        <f>Taulukko26789[[#This Row],[tuloaika]]-Taulukko26789[[#This Row],[lähtöaika]]</f>
        <v>5.5671296296296293E-3</v>
      </c>
    </row>
    <row r="112" spans="1:5">
      <c r="A112">
        <v>17</v>
      </c>
      <c r="B112" t="s">
        <v>88</v>
      </c>
      <c r="C112" s="8">
        <v>0</v>
      </c>
      <c r="D112" s="8">
        <v>5.9837962962962961E-3</v>
      </c>
      <c r="E112" s="8">
        <f>Taulukko26789[[#This Row],[tuloaika]]-Taulukko26789[[#This Row],[lähtöaika]]</f>
        <v>5.9837962962962961E-3</v>
      </c>
    </row>
    <row r="113" spans="1:5">
      <c r="A113">
        <v>18</v>
      </c>
      <c r="B113" t="s">
        <v>89</v>
      </c>
      <c r="C113" s="8">
        <v>0</v>
      </c>
      <c r="D113" s="8">
        <v>6.8402777777777776E-3</v>
      </c>
      <c r="E113" s="8">
        <f>Taulukko26789[[#This Row],[tuloaika]]-Taulukko26789[[#This Row],[lähtöaika]]</f>
        <v>6.8402777777777776E-3</v>
      </c>
    </row>
    <row r="114" spans="1:5">
      <c r="A114">
        <v>19</v>
      </c>
      <c r="B114" t="s">
        <v>90</v>
      </c>
      <c r="C114" s="8">
        <v>0</v>
      </c>
      <c r="D114" s="8">
        <v>7.3726851851851852E-3</v>
      </c>
      <c r="E114" s="8">
        <f>Taulukko26789[[#This Row],[tuloaika]]-Taulukko26789[[#This Row],[lähtöaika]]</f>
        <v>7.3726851851851852E-3</v>
      </c>
    </row>
    <row r="115" spans="1:5">
      <c r="A115">
        <v>20</v>
      </c>
      <c r="B115" t="s">
        <v>91</v>
      </c>
      <c r="C115" s="8">
        <v>0</v>
      </c>
      <c r="D115" s="8">
        <v>7.4884259259259262E-3</v>
      </c>
      <c r="E115" s="8">
        <f>Taulukko26789[[#This Row],[tuloaika]]-Taulukko26789[[#This Row],[lähtöaika]]</f>
        <v>7.4884259259259262E-3</v>
      </c>
    </row>
    <row r="116" spans="1:5">
      <c r="A116">
        <v>21</v>
      </c>
      <c r="B116" t="s">
        <v>92</v>
      </c>
      <c r="C116" s="8">
        <v>0</v>
      </c>
      <c r="D116" s="8">
        <v>7.5578703703703702E-3</v>
      </c>
      <c r="E116" s="8">
        <f>Taulukko26789[[#This Row],[tuloaika]]-Taulukko26789[[#This Row],[lähtöaika]]</f>
        <v>7.5578703703703702E-3</v>
      </c>
    </row>
    <row r="117" spans="1:5">
      <c r="A117" t="s">
        <v>93</v>
      </c>
    </row>
    <row r="118" spans="1:5">
      <c r="A118" t="s">
        <v>1</v>
      </c>
      <c r="B118" t="s">
        <v>2</v>
      </c>
      <c r="C118" s="8" t="s">
        <v>3</v>
      </c>
      <c r="D118" s="8" t="s">
        <v>4</v>
      </c>
      <c r="E118" s="8" t="s">
        <v>5</v>
      </c>
    </row>
    <row r="119" spans="1:5">
      <c r="A119">
        <v>1</v>
      </c>
      <c r="B119" t="s">
        <v>94</v>
      </c>
      <c r="C119" s="8">
        <v>3.472222222222222E-3</v>
      </c>
      <c r="D119" s="8">
        <v>6.6550925925925927E-3</v>
      </c>
      <c r="E119" s="8">
        <f>Taulukko2678910[[#This Row],[tuloaika]]-Taulukko2678910[[#This Row],[lähtöaika]]</f>
        <v>3.1828703703703706E-3</v>
      </c>
    </row>
    <row r="120" spans="1:5">
      <c r="A120">
        <v>2</v>
      </c>
      <c r="B120" t="s">
        <v>95</v>
      </c>
      <c r="C120" s="8">
        <v>3.472222222222222E-3</v>
      </c>
      <c r="D120" s="8">
        <v>6.7361111111111111E-3</v>
      </c>
      <c r="E120" s="8">
        <f>Taulukko2678910[[#This Row],[tuloaika]]-Taulukko2678910[[#This Row],[lähtöaika]]</f>
        <v>3.2638888888888891E-3</v>
      </c>
    </row>
    <row r="121" spans="1:5">
      <c r="A121">
        <v>3</v>
      </c>
      <c r="B121" t="s">
        <v>96</v>
      </c>
      <c r="C121" s="8">
        <v>3.472222222222222E-3</v>
      </c>
      <c r="D121" s="8">
        <v>6.9675925925925929E-3</v>
      </c>
      <c r="E121" s="8">
        <f>Taulukko2678910[[#This Row],[tuloaika]]-Taulukko2678910[[#This Row],[lähtöaika]]</f>
        <v>3.4953703703703709E-3</v>
      </c>
    </row>
    <row r="122" spans="1:5">
      <c r="A122">
        <v>4</v>
      </c>
      <c r="B122" t="s">
        <v>97</v>
      </c>
      <c r="C122" s="8">
        <v>3.472222222222222E-3</v>
      </c>
      <c r="D122" s="8">
        <v>7.3495370370370372E-3</v>
      </c>
      <c r="E122" s="8">
        <f>Taulukko2678910[[#This Row],[tuloaika]]-Taulukko2678910[[#This Row],[lähtöaika]]</f>
        <v>3.8773148148148152E-3</v>
      </c>
    </row>
    <row r="123" spans="1:5">
      <c r="A123">
        <v>5</v>
      </c>
      <c r="B123" t="s">
        <v>98</v>
      </c>
      <c r="C123" s="8">
        <v>3.472222222222222E-3</v>
      </c>
      <c r="D123" s="8">
        <v>7.3726851851851852E-3</v>
      </c>
      <c r="E123" s="8">
        <f>Taulukko2678910[[#This Row],[tuloaika]]-Taulukko2678910[[#This Row],[lähtöaika]]</f>
        <v>3.9004629629629632E-3</v>
      </c>
    </row>
    <row r="124" spans="1:5">
      <c r="A124">
        <v>6</v>
      </c>
      <c r="B124" t="s">
        <v>99</v>
      </c>
      <c r="C124" s="8">
        <v>3.472222222222222E-3</v>
      </c>
      <c r="D124" s="8">
        <v>7.6736111111111111E-3</v>
      </c>
      <c r="E124" s="8">
        <f>Taulukko2678910[[#This Row],[tuloaika]]-Taulukko2678910[[#This Row],[lähtöaika]]</f>
        <v>4.2013888888888891E-3</v>
      </c>
    </row>
    <row r="125" spans="1:5">
      <c r="A125">
        <v>7</v>
      </c>
      <c r="B125" t="s">
        <v>100</v>
      </c>
      <c r="C125" s="8">
        <v>3.472222222222222E-3</v>
      </c>
      <c r="D125" s="8">
        <v>7.9166666666666673E-3</v>
      </c>
      <c r="E125" s="8">
        <f>Taulukko2678910[[#This Row],[tuloaika]]-Taulukko2678910[[#This Row],[lähtöaika]]</f>
        <v>4.4444444444444453E-3</v>
      </c>
    </row>
    <row r="126" spans="1:5">
      <c r="A126">
        <v>8</v>
      </c>
      <c r="B126" t="s">
        <v>101</v>
      </c>
      <c r="C126" s="8">
        <v>3.472222222222222E-3</v>
      </c>
      <c r="D126" s="8">
        <v>8.1712962962962963E-3</v>
      </c>
      <c r="E126" s="8">
        <f>Taulukko2678910[[#This Row],[tuloaika]]-Taulukko2678910[[#This Row],[lähtöaika]]</f>
        <v>4.6990740740740743E-3</v>
      </c>
    </row>
    <row r="127" spans="1:5">
      <c r="A127">
        <v>9</v>
      </c>
      <c r="B127" t="s">
        <v>102</v>
      </c>
      <c r="C127" s="8">
        <v>3.472222222222222E-3</v>
      </c>
      <c r="D127" s="8">
        <v>8.2754629629629636E-3</v>
      </c>
      <c r="E127" s="8">
        <f>Taulukko2678910[[#This Row],[tuloaika]]-Taulukko2678910[[#This Row],[lähtöaika]]</f>
        <v>4.8032407407407416E-3</v>
      </c>
    </row>
    <row r="128" spans="1:5">
      <c r="A128">
        <v>10</v>
      </c>
      <c r="B128" t="s">
        <v>103</v>
      </c>
      <c r="C128" s="8">
        <v>3.472222222222222E-3</v>
      </c>
      <c r="D128" s="8">
        <v>8.5532407407407415E-3</v>
      </c>
      <c r="E128" s="8">
        <f>Taulukko2678910[[#This Row],[tuloaika]]-Taulukko2678910[[#This Row],[lähtöaika]]</f>
        <v>5.0810185185185194E-3</v>
      </c>
    </row>
    <row r="129" spans="1:5">
      <c r="A129">
        <v>11</v>
      </c>
      <c r="B129" t="s">
        <v>104</v>
      </c>
      <c r="C129" s="8">
        <v>3.472222222222222E-3</v>
      </c>
      <c r="D129" s="8">
        <v>8.7037037037037031E-3</v>
      </c>
      <c r="E129" s="8">
        <f>Taulukko2678910[[#This Row],[tuloaika]]-Taulukko2678910[[#This Row],[lähtöaika]]</f>
        <v>5.2314814814814811E-3</v>
      </c>
    </row>
    <row r="130" spans="1:5">
      <c r="A130">
        <v>12</v>
      </c>
      <c r="B130" t="s">
        <v>105</v>
      </c>
      <c r="C130" s="8">
        <v>3.472222222222222E-3</v>
      </c>
      <c r="D130" s="8">
        <v>8.9467592592592585E-3</v>
      </c>
      <c r="E130" s="8">
        <f>Taulukko2678910[[#This Row],[tuloaika]]-Taulukko2678910[[#This Row],[lähtöaika]]</f>
        <v>5.4745370370370364E-3</v>
      </c>
    </row>
    <row r="131" spans="1:5">
      <c r="A131">
        <v>13</v>
      </c>
      <c r="B131" t="s">
        <v>106</v>
      </c>
      <c r="C131" s="8">
        <v>3.472222222222222E-3</v>
      </c>
      <c r="D131" s="8">
        <v>9.9421296296296289E-3</v>
      </c>
      <c r="E131" s="8">
        <f>Taulukko2678910[[#This Row],[tuloaika]]-Taulukko2678910[[#This Row],[lähtöaika]]</f>
        <v>6.4699074074074069E-3</v>
      </c>
    </row>
    <row r="132" spans="1:5">
      <c r="C132" s="8"/>
      <c r="D132" s="8"/>
      <c r="E132" s="8"/>
    </row>
    <row r="140" spans="1:5">
      <c r="A140" t="s">
        <v>107</v>
      </c>
    </row>
    <row r="141" spans="1:5">
      <c r="A141" t="s">
        <v>1</v>
      </c>
      <c r="B141" t="s">
        <v>2</v>
      </c>
      <c r="C141" s="8" t="s">
        <v>3</v>
      </c>
      <c r="D141" s="8" t="s">
        <v>4</v>
      </c>
      <c r="E141" s="8" t="s">
        <v>5</v>
      </c>
    </row>
    <row r="142" spans="1:5">
      <c r="A142">
        <v>1</v>
      </c>
      <c r="B142" t="s">
        <v>108</v>
      </c>
      <c r="C142" s="8">
        <v>6.9444444444444441E-3</v>
      </c>
      <c r="D142" s="8">
        <v>9.3518518518518525E-3</v>
      </c>
      <c r="E142" s="8">
        <f>Taulukko267891012[[#This Row],[tuloaika]]-Taulukko267891012[[#This Row],[lähtöaika]]</f>
        <v>2.4074074074074085E-3</v>
      </c>
    </row>
    <row r="143" spans="1:5">
      <c r="A143">
        <v>2</v>
      </c>
      <c r="B143" t="s">
        <v>109</v>
      </c>
      <c r="C143" s="8">
        <v>6.9444444444444441E-3</v>
      </c>
      <c r="D143" s="8">
        <v>1.0081018518518519E-2</v>
      </c>
      <c r="E143" s="8">
        <f>Taulukko267891012[[#This Row],[tuloaika]]-Taulukko267891012[[#This Row],[lähtöaika]]</f>
        <v>3.1365740740740746E-3</v>
      </c>
    </row>
    <row r="144" spans="1:5">
      <c r="A144">
        <v>3</v>
      </c>
      <c r="B144" t="s">
        <v>110</v>
      </c>
      <c r="C144" s="8">
        <v>6.9444444444444441E-3</v>
      </c>
      <c r="D144" s="8">
        <v>1.0150462962962964E-2</v>
      </c>
      <c r="E144" s="8">
        <f>Taulukko267891012[[#This Row],[tuloaika]]-Taulukko267891012[[#This Row],[lähtöaika]]</f>
        <v>3.2060185185185195E-3</v>
      </c>
    </row>
    <row r="145" spans="1:5">
      <c r="A145">
        <v>4</v>
      </c>
      <c r="B145" t="s">
        <v>111</v>
      </c>
      <c r="C145" s="8">
        <v>6.9444444444444441E-3</v>
      </c>
      <c r="D145" s="8">
        <v>1.0185185185185186E-2</v>
      </c>
      <c r="E145" s="8">
        <f>Taulukko267891012[[#This Row],[tuloaika]]-Taulukko267891012[[#This Row],[lähtöaika]]</f>
        <v>3.2407407407407419E-3</v>
      </c>
    </row>
    <row r="146" spans="1:5">
      <c r="A146">
        <v>5</v>
      </c>
      <c r="B146" t="s">
        <v>112</v>
      </c>
      <c r="C146" s="8">
        <v>6.9444444444444441E-3</v>
      </c>
      <c r="D146" s="8">
        <v>1.0497685185185185E-2</v>
      </c>
      <c r="E146" s="8">
        <f>Taulukko267891012[[#This Row],[tuloaika]]-Taulukko267891012[[#This Row],[lähtöaika]]</f>
        <v>3.5532407407407405E-3</v>
      </c>
    </row>
    <row r="147" spans="1:5">
      <c r="A147">
        <v>6</v>
      </c>
      <c r="B147" t="s">
        <v>113</v>
      </c>
      <c r="C147" s="8">
        <v>6.9444444444444441E-3</v>
      </c>
      <c r="D147" s="8">
        <v>1.0821759259259258E-2</v>
      </c>
      <c r="E147" s="8">
        <f>Taulukko267891012[[#This Row],[tuloaika]]-Taulukko267891012[[#This Row],[lähtöaika]]</f>
        <v>3.8773148148148143E-3</v>
      </c>
    </row>
    <row r="148" spans="1:5">
      <c r="A148">
        <v>7</v>
      </c>
      <c r="B148" t="s">
        <v>114</v>
      </c>
      <c r="C148" s="8">
        <v>6.9444444444444441E-3</v>
      </c>
      <c r="D148" s="8">
        <v>1.1215277777777777E-2</v>
      </c>
      <c r="E148" s="8">
        <f>Taulukko267891012[[#This Row],[tuloaika]]-Taulukko267891012[[#This Row],[lähtöaika]]</f>
        <v>4.2708333333333331E-3</v>
      </c>
    </row>
    <row r="149" spans="1:5">
      <c r="A149">
        <v>8</v>
      </c>
      <c r="B149" t="s">
        <v>115</v>
      </c>
      <c r="C149" s="8">
        <v>6.9444444444444441E-3</v>
      </c>
      <c r="D149" s="8">
        <v>1.269675925925926E-2</v>
      </c>
      <c r="E149" s="8">
        <f>Taulukko267891012[[#This Row],[tuloaika]]-Taulukko267891012[[#This Row],[lähtöaika]]</f>
        <v>5.752314814814816E-3</v>
      </c>
    </row>
    <row r="150" spans="1:5">
      <c r="A150">
        <v>9</v>
      </c>
      <c r="B150" t="s">
        <v>116</v>
      </c>
      <c r="C150" s="8">
        <v>6.9444444444444441E-3</v>
      </c>
      <c r="D150" s="8">
        <v>1.2789351851851852E-2</v>
      </c>
      <c r="E150" s="8">
        <f>Taulukko267891012[[#This Row],[tuloaika]]-Taulukko267891012[[#This Row],[lähtöaika]]</f>
        <v>5.844907407407408E-3</v>
      </c>
    </row>
    <row r="151" spans="1:5">
      <c r="A151">
        <v>10</v>
      </c>
      <c r="B151" t="s">
        <v>117</v>
      </c>
      <c r="C151" s="8">
        <v>6.9444444444444441E-3</v>
      </c>
      <c r="D151" s="8">
        <v>1.3495370370370371E-2</v>
      </c>
      <c r="E151" s="8">
        <f>Taulukko267891012[[#This Row],[tuloaika]]-Taulukko267891012[[#This Row],[lähtöaika]]</f>
        <v>6.5509259259259271E-3</v>
      </c>
    </row>
    <row r="152" spans="1:5">
      <c r="A152">
        <v>11</v>
      </c>
      <c r="B152" t="s">
        <v>118</v>
      </c>
      <c r="C152" s="8">
        <v>6.9444444444444441E-3</v>
      </c>
      <c r="D152" s="8">
        <v>1.3541666666666667E-2</v>
      </c>
      <c r="E152" s="8">
        <f>Taulukko267891012[[#This Row],[tuloaika]]-Taulukko267891012[[#This Row],[lähtöaika]]</f>
        <v>6.5972222222222231E-3</v>
      </c>
    </row>
    <row r="153" spans="1:5">
      <c r="A153">
        <v>12</v>
      </c>
      <c r="B153" t="s">
        <v>119</v>
      </c>
      <c r="C153" s="8">
        <v>6.9444444444444441E-3</v>
      </c>
      <c r="D153" s="8">
        <v>1.4537037037037038E-2</v>
      </c>
      <c r="E153" s="8">
        <f>Taulukko267891012[[#This Row],[tuloaika]]-Taulukko267891012[[#This Row],[lähtöaika]]</f>
        <v>7.5925925925925935E-3</v>
      </c>
    </row>
    <row r="154" spans="1:5">
      <c r="A154">
        <v>13</v>
      </c>
      <c r="B154" t="s">
        <v>120</v>
      </c>
      <c r="C154" s="8">
        <v>6.9444444444444441E-3</v>
      </c>
      <c r="D154" s="8">
        <v>1.4733796296296297E-2</v>
      </c>
      <c r="E154" s="8">
        <f>Taulukko267891012[[#This Row],[tuloaika]]-Taulukko267891012[[#This Row],[lähtöaika]]</f>
        <v>7.7893518518518529E-3</v>
      </c>
    </row>
    <row r="155" spans="1:5">
      <c r="A155">
        <v>14</v>
      </c>
      <c r="B155" t="s">
        <v>121</v>
      </c>
      <c r="C155" s="8">
        <v>6.9444444444444441E-3</v>
      </c>
      <c r="D155" s="8">
        <v>1.4907407407407407E-2</v>
      </c>
      <c r="E155" s="8">
        <f>Taulukko267891012[[#This Row],[tuloaika]]-Taulukko267891012[[#This Row],[lähtöaika]]</f>
        <v>7.9629629629629634E-3</v>
      </c>
    </row>
    <row r="157" spans="1:5">
      <c r="A157" t="s">
        <v>122</v>
      </c>
    </row>
    <row r="158" spans="1:5">
      <c r="A158" t="s">
        <v>1</v>
      </c>
      <c r="B158" t="s">
        <v>2</v>
      </c>
      <c r="C158" s="8" t="s">
        <v>3</v>
      </c>
      <c r="D158" s="8" t="s">
        <v>4</v>
      </c>
      <c r="E158" s="8" t="s">
        <v>5</v>
      </c>
    </row>
    <row r="159" spans="1:5">
      <c r="A159">
        <v>1</v>
      </c>
      <c r="B159" t="s">
        <v>123</v>
      </c>
      <c r="C159" s="8">
        <v>1.0416666666666666E-2</v>
      </c>
      <c r="D159" s="8">
        <v>1.3136574074074075E-2</v>
      </c>
      <c r="E159" s="8">
        <f>Taulukko26789101214[[#This Row],[tuloaika]]-Taulukko26789101214[[#This Row],[lähtöaika]]</f>
        <v>2.7199074074074087E-3</v>
      </c>
    </row>
    <row r="160" spans="1:5">
      <c r="A160">
        <v>2</v>
      </c>
      <c r="B160" t="s">
        <v>124</v>
      </c>
      <c r="C160" s="8">
        <v>1.0416666666666666E-2</v>
      </c>
      <c r="D160" s="8">
        <v>1.3449074074074073E-2</v>
      </c>
      <c r="E160" s="8">
        <f>Taulukko26789101214[[#This Row],[tuloaika]]-Taulukko26789101214[[#This Row],[lähtöaika]]</f>
        <v>3.0324074074074073E-3</v>
      </c>
    </row>
    <row r="161" spans="1:5">
      <c r="A161">
        <v>3</v>
      </c>
      <c r="B161" t="s">
        <v>125</v>
      </c>
      <c r="C161" s="8">
        <v>1.0416666666666666E-2</v>
      </c>
      <c r="D161" s="8">
        <v>1.3796296296296296E-2</v>
      </c>
      <c r="E161" s="8">
        <f>Taulukko26789101214[[#This Row],[tuloaika]]-Taulukko26789101214[[#This Row],[lähtöaika]]</f>
        <v>3.37962962962963E-3</v>
      </c>
    </row>
    <row r="162" spans="1:5">
      <c r="A162">
        <v>4</v>
      </c>
      <c r="B162" t="s">
        <v>126</v>
      </c>
      <c r="C162" s="8">
        <v>1.0416666666666666E-2</v>
      </c>
      <c r="D162" s="8">
        <v>1.3900462962962963E-2</v>
      </c>
      <c r="E162" s="8">
        <f>Taulukko26789101214[[#This Row],[tuloaika]]-Taulukko26789101214[[#This Row],[lähtöaika]]</f>
        <v>3.4837962962962973E-3</v>
      </c>
    </row>
    <row r="163" spans="1:5">
      <c r="A163">
        <v>5</v>
      </c>
      <c r="B163" t="s">
        <v>127</v>
      </c>
      <c r="C163" s="8">
        <v>1.0416666666666666E-2</v>
      </c>
      <c r="D163" s="8">
        <v>1.3946759259259259E-2</v>
      </c>
      <c r="E163" s="8">
        <f>Taulukko26789101214[[#This Row],[tuloaika]]-Taulukko26789101214[[#This Row],[lähtöaika]]</f>
        <v>3.5300925925925934E-3</v>
      </c>
    </row>
    <row r="164" spans="1:5">
      <c r="A164">
        <v>6</v>
      </c>
      <c r="B164" t="s">
        <v>128</v>
      </c>
      <c r="C164" s="8">
        <v>1.0416666666666666E-2</v>
      </c>
      <c r="D164" s="8">
        <v>1.3958333333333333E-2</v>
      </c>
      <c r="E164" s="8">
        <f>Taulukko26789101214[[#This Row],[tuloaika]]-Taulukko26789101214[[#This Row],[lähtöaika]]</f>
        <v>3.5416666666666669E-3</v>
      </c>
    </row>
    <row r="165" spans="1:5">
      <c r="A165">
        <v>7</v>
      </c>
      <c r="B165" t="s">
        <v>129</v>
      </c>
      <c r="C165" s="8">
        <v>1.0416666666666666E-2</v>
      </c>
      <c r="D165" s="8">
        <v>1.4050925925925927E-2</v>
      </c>
      <c r="E165" s="8">
        <f>Taulukko26789101214[[#This Row],[tuloaika]]-Taulukko26789101214[[#This Row],[lähtöaika]]</f>
        <v>3.6342592592592607E-3</v>
      </c>
    </row>
    <row r="166" spans="1:5">
      <c r="A166">
        <v>8</v>
      </c>
      <c r="B166" t="s">
        <v>130</v>
      </c>
      <c r="C166" s="8">
        <v>1.0416666666666666E-2</v>
      </c>
      <c r="D166" s="8">
        <v>1.4131944444444445E-2</v>
      </c>
      <c r="E166" s="8">
        <f>Taulukko26789101214[[#This Row],[tuloaika]]-Taulukko26789101214[[#This Row],[lähtöaika]]</f>
        <v>3.7152777777777792E-3</v>
      </c>
    </row>
    <row r="167" spans="1:5">
      <c r="A167">
        <v>9</v>
      </c>
      <c r="B167" t="s">
        <v>131</v>
      </c>
      <c r="C167" s="8">
        <v>1.0416666666666666E-2</v>
      </c>
      <c r="D167" s="8">
        <v>1.4421296296296297E-2</v>
      </c>
      <c r="E167" s="8">
        <f>Taulukko26789101214[[#This Row],[tuloaika]]-Taulukko26789101214[[#This Row],[lähtöaika]]</f>
        <v>4.0046296296296306E-3</v>
      </c>
    </row>
    <row r="168" spans="1:5">
      <c r="A168">
        <v>10</v>
      </c>
      <c r="B168" t="s">
        <v>132</v>
      </c>
      <c r="C168" s="8">
        <v>1.0416666666666666E-2</v>
      </c>
      <c r="D168" s="8">
        <v>1.4780092592592593E-2</v>
      </c>
      <c r="E168" s="8">
        <f>Taulukko26789101214[[#This Row],[tuloaika]]-Taulukko26789101214[[#This Row],[lähtöaika]]</f>
        <v>4.3634259259259268E-3</v>
      </c>
    </row>
    <row r="169" spans="1:5">
      <c r="A169">
        <v>11</v>
      </c>
      <c r="B169" t="s">
        <v>133</v>
      </c>
      <c r="C169" s="8">
        <v>1.0416666666666666E-2</v>
      </c>
      <c r="D169" s="8">
        <v>1.4884259259259259E-2</v>
      </c>
      <c r="E169" s="8">
        <f>Taulukko26789101214[[#This Row],[tuloaika]]-Taulukko26789101214[[#This Row],[lähtöaika]]</f>
        <v>4.4675925925925924E-3</v>
      </c>
    </row>
    <row r="170" spans="1:5">
      <c r="A170">
        <v>12</v>
      </c>
      <c r="B170" t="s">
        <v>134</v>
      </c>
      <c r="C170" s="8">
        <v>1.0416666666666666E-2</v>
      </c>
      <c r="D170" s="8">
        <v>1.4918981481481481E-2</v>
      </c>
      <c r="E170" s="8">
        <f>Taulukko26789101214[[#This Row],[tuloaika]]-Taulukko26789101214[[#This Row],[lähtöaika]]</f>
        <v>4.5023148148148149E-3</v>
      </c>
    </row>
    <row r="171" spans="1:5">
      <c r="A171">
        <v>13</v>
      </c>
      <c r="B171" t="s">
        <v>135</v>
      </c>
      <c r="C171" s="8">
        <v>1.0416666666666666E-2</v>
      </c>
      <c r="D171" s="8">
        <v>1.5208333333333334E-2</v>
      </c>
      <c r="E171" s="8">
        <f>Taulukko26789101214[[#This Row],[tuloaika]]-Taulukko26789101214[[#This Row],[lähtöaika]]</f>
        <v>4.791666666666668E-3</v>
      </c>
    </row>
    <row r="172" spans="1:5">
      <c r="A172">
        <v>14</v>
      </c>
      <c r="B172" t="s">
        <v>136</v>
      </c>
      <c r="C172" s="8">
        <v>1.0416666666666666E-2</v>
      </c>
      <c r="D172" s="8">
        <v>1.5219907407407408E-2</v>
      </c>
      <c r="E172" s="8">
        <f>Taulukko26789101214[[#This Row],[tuloaika]]-Taulukko26789101214[[#This Row],[lähtöaika]]</f>
        <v>4.8032407407407416E-3</v>
      </c>
    </row>
    <row r="173" spans="1:5">
      <c r="A173">
        <v>15</v>
      </c>
      <c r="B173" t="s">
        <v>137</v>
      </c>
      <c r="C173" s="8">
        <v>1.0416666666666666E-2</v>
      </c>
      <c r="D173" s="8">
        <v>1.525462962962963E-2</v>
      </c>
      <c r="E173" s="8">
        <f>Taulukko26789101214[[#This Row],[tuloaika]]-Taulukko26789101214[[#This Row],[lähtöaika]]</f>
        <v>4.837962962962964E-3</v>
      </c>
    </row>
    <row r="174" spans="1:5">
      <c r="A174">
        <v>16</v>
      </c>
      <c r="B174" t="s">
        <v>138</v>
      </c>
      <c r="C174" s="8">
        <v>1.0416666666666666E-2</v>
      </c>
      <c r="D174" s="8">
        <v>1.5370370370370371E-2</v>
      </c>
      <c r="E174" s="8">
        <f>Taulukko26789101214[[#This Row],[tuloaika]]-Taulukko26789101214[[#This Row],[lähtöaika]]</f>
        <v>4.953703703703705E-3</v>
      </c>
    </row>
    <row r="175" spans="1:5">
      <c r="A175">
        <v>17</v>
      </c>
      <c r="B175" t="s">
        <v>139</v>
      </c>
      <c r="C175" s="8">
        <v>1.0416666666666666E-2</v>
      </c>
      <c r="D175" s="8">
        <v>1.5613425925925926E-2</v>
      </c>
      <c r="E175" s="8">
        <f>Taulukko26789101214[[#This Row],[tuloaika]]-Taulukko26789101214[[#This Row],[lähtöaika]]</f>
        <v>5.1967592592592603E-3</v>
      </c>
    </row>
    <row r="176" spans="1:5">
      <c r="A176">
        <v>18</v>
      </c>
      <c r="B176" t="s">
        <v>140</v>
      </c>
      <c r="C176" s="8">
        <v>1.0416666666666666E-2</v>
      </c>
      <c r="D176" s="8">
        <v>1.5891203703703703E-2</v>
      </c>
      <c r="E176" s="8">
        <f>Taulukko26789101214[[#This Row],[tuloaika]]-Taulukko26789101214[[#This Row],[lähtöaika]]</f>
        <v>5.4745370370370364E-3</v>
      </c>
    </row>
    <row r="177" spans="1:5">
      <c r="A177">
        <v>19</v>
      </c>
      <c r="B177" t="s">
        <v>141</v>
      </c>
      <c r="C177" s="8">
        <v>1.0416666666666666E-2</v>
      </c>
      <c r="D177" s="8">
        <v>1.6099537037037037E-2</v>
      </c>
      <c r="E177" s="8">
        <f>Taulukko26789101214[[#This Row],[tuloaika]]-Taulukko26789101214[[#This Row],[lähtöaika]]</f>
        <v>5.6828703703703711E-3</v>
      </c>
    </row>
    <row r="178" spans="1:5">
      <c r="A178">
        <v>20</v>
      </c>
      <c r="B178" t="s">
        <v>142</v>
      </c>
      <c r="C178" s="8">
        <v>1.0416666666666666E-2</v>
      </c>
      <c r="D178" s="8">
        <v>1.6111111111111111E-2</v>
      </c>
      <c r="E178" s="8">
        <f>Taulukko26789101214[[#This Row],[tuloaika]]-Taulukko26789101214[[#This Row],[lähtöaika]]</f>
        <v>5.6944444444444447E-3</v>
      </c>
    </row>
    <row r="179" spans="1:5">
      <c r="A179">
        <v>21</v>
      </c>
      <c r="B179" t="s">
        <v>143</v>
      </c>
      <c r="C179" s="8">
        <v>1.0416666666666666E-2</v>
      </c>
      <c r="D179" s="8">
        <v>1.6782407407407409E-2</v>
      </c>
      <c r="E179" s="8">
        <f>Taulukko26789101214[[#This Row],[tuloaika]]-Taulukko26789101214[[#This Row],[lähtöaika]]</f>
        <v>6.365740740740743E-3</v>
      </c>
    </row>
    <row r="180" spans="1:5">
      <c r="C180" s="8"/>
      <c r="D180" s="8"/>
      <c r="E180" s="8"/>
    </row>
    <row r="183" spans="1:5" ht="30">
      <c r="A183" s="16" t="s">
        <v>144</v>
      </c>
    </row>
    <row r="184" spans="1:5">
      <c r="A184" s="1" t="s">
        <v>1</v>
      </c>
      <c r="B184" s="2" t="s">
        <v>2</v>
      </c>
      <c r="C184" s="9" t="s">
        <v>3</v>
      </c>
      <c r="D184" s="9" t="s">
        <v>4</v>
      </c>
      <c r="E184" s="10" t="s">
        <v>5</v>
      </c>
    </row>
    <row r="185" spans="1:5">
      <c r="A185" s="5">
        <v>1</v>
      </c>
      <c r="B185" s="6" t="s">
        <v>145</v>
      </c>
      <c r="C185" s="13">
        <v>1.7361111111111112E-2</v>
      </c>
      <c r="D185" s="13">
        <v>1.9837962962962963E-2</v>
      </c>
      <c r="E185" s="12">
        <f t="shared" ref="E185:E206" si="0">D185-C185</f>
        <v>2.4768518518518516E-3</v>
      </c>
    </row>
    <row r="186" spans="1:5">
      <c r="A186" s="5">
        <v>2</v>
      </c>
      <c r="B186" s="6" t="s">
        <v>146</v>
      </c>
      <c r="C186" s="11">
        <v>1.7361111111111112E-2</v>
      </c>
      <c r="D186" s="13">
        <v>2.0289351851851854E-2</v>
      </c>
      <c r="E186" s="12">
        <f t="shared" si="0"/>
        <v>2.9282407407407417E-3</v>
      </c>
    </row>
    <row r="187" spans="1:5">
      <c r="A187" s="5">
        <v>3</v>
      </c>
      <c r="B187" s="6" t="s">
        <v>147</v>
      </c>
      <c r="C187" s="13">
        <v>1.7361111111111112E-2</v>
      </c>
      <c r="D187" s="13">
        <v>2.0324074074074074E-2</v>
      </c>
      <c r="E187" s="12">
        <f t="shared" si="0"/>
        <v>2.9629629629629624E-3</v>
      </c>
    </row>
    <row r="188" spans="1:5">
      <c r="A188" s="5">
        <v>4</v>
      </c>
      <c r="B188" s="6" t="s">
        <v>148</v>
      </c>
      <c r="C188" s="11">
        <v>1.7361111111111112E-2</v>
      </c>
      <c r="D188" s="13">
        <v>2.0532407407407409E-2</v>
      </c>
      <c r="E188" s="12">
        <f t="shared" si="0"/>
        <v>3.1712962962962971E-3</v>
      </c>
    </row>
    <row r="189" spans="1:5">
      <c r="A189" s="5">
        <v>5</v>
      </c>
      <c r="B189" s="6" t="s">
        <v>149</v>
      </c>
      <c r="C189" s="13">
        <v>1.7361111111111112E-2</v>
      </c>
      <c r="D189" s="13">
        <v>2.0613425925925927E-2</v>
      </c>
      <c r="E189" s="12">
        <f t="shared" si="0"/>
        <v>3.2523148148148155E-3</v>
      </c>
    </row>
    <row r="190" spans="1:5">
      <c r="A190" s="5">
        <v>6</v>
      </c>
      <c r="B190" s="6" t="s">
        <v>150</v>
      </c>
      <c r="C190" s="13">
        <v>1.7361111111111112E-2</v>
      </c>
      <c r="D190" s="13">
        <v>2.0810185185185185E-2</v>
      </c>
      <c r="E190" s="12">
        <f t="shared" si="0"/>
        <v>3.4490740740740732E-3</v>
      </c>
    </row>
    <row r="191" spans="1:5">
      <c r="A191" s="3">
        <v>7</v>
      </c>
      <c r="B191" s="4" t="s">
        <v>151</v>
      </c>
      <c r="C191" s="11">
        <v>1.7361111111111112E-2</v>
      </c>
      <c r="D191" s="11">
        <v>2.1388888888888888E-2</v>
      </c>
      <c r="E191" s="12">
        <f t="shared" si="0"/>
        <v>4.027777777777776E-3</v>
      </c>
    </row>
    <row r="192" spans="1:5">
      <c r="A192" s="3">
        <v>8</v>
      </c>
      <c r="B192" s="4" t="s">
        <v>152</v>
      </c>
      <c r="C192" s="11">
        <v>1.7361111111111112E-2</v>
      </c>
      <c r="D192" s="11">
        <v>2.1400462962962961E-2</v>
      </c>
      <c r="E192" s="12">
        <f t="shared" si="0"/>
        <v>4.0393518518518495E-3</v>
      </c>
    </row>
    <row r="193" spans="1:5">
      <c r="A193" s="5">
        <v>9</v>
      </c>
      <c r="B193" s="6" t="s">
        <v>153</v>
      </c>
      <c r="C193" s="13">
        <v>1.7361111111111112E-2</v>
      </c>
      <c r="D193" s="13">
        <v>2.148148148148148E-2</v>
      </c>
      <c r="E193" s="12">
        <f t="shared" si="0"/>
        <v>4.120370370370368E-3</v>
      </c>
    </row>
    <row r="194" spans="1:5">
      <c r="A194" s="3">
        <v>10</v>
      </c>
      <c r="B194" s="4" t="s">
        <v>154</v>
      </c>
      <c r="C194" s="11">
        <v>1.7361111111111112E-2</v>
      </c>
      <c r="D194" s="11">
        <v>2.150462962962963E-2</v>
      </c>
      <c r="E194" s="12">
        <f t="shared" si="0"/>
        <v>4.1435185185185186E-3</v>
      </c>
    </row>
    <row r="195" spans="1:5">
      <c r="A195" s="5">
        <v>11</v>
      </c>
      <c r="B195" s="6" t="s">
        <v>155</v>
      </c>
      <c r="C195" s="13">
        <v>1.7361111111111112E-2</v>
      </c>
      <c r="D195" s="13">
        <v>2.1550925925925925E-2</v>
      </c>
      <c r="E195" s="12">
        <f t="shared" si="0"/>
        <v>4.1898148148148129E-3</v>
      </c>
    </row>
    <row r="196" spans="1:5">
      <c r="A196" s="3">
        <v>12</v>
      </c>
      <c r="B196" s="4" t="s">
        <v>156</v>
      </c>
      <c r="C196" s="11">
        <v>1.7361111111111112E-2</v>
      </c>
      <c r="D196" s="11">
        <v>2.1701388888888888E-2</v>
      </c>
      <c r="E196" s="12">
        <f t="shared" si="0"/>
        <v>4.3402777777777762E-3</v>
      </c>
    </row>
    <row r="197" spans="1:5">
      <c r="A197" s="5">
        <v>13</v>
      </c>
      <c r="B197" s="6" t="s">
        <v>157</v>
      </c>
      <c r="C197" s="13">
        <v>1.7361111111111112E-2</v>
      </c>
      <c r="D197" s="13">
        <v>2.1724537037037039E-2</v>
      </c>
      <c r="E197" s="12">
        <f t="shared" si="0"/>
        <v>4.3634259259259268E-3</v>
      </c>
    </row>
    <row r="198" spans="1:5">
      <c r="A198" s="5">
        <v>14</v>
      </c>
      <c r="B198" s="6" t="s">
        <v>158</v>
      </c>
      <c r="C198" s="11">
        <v>1.7361111111111112E-2</v>
      </c>
      <c r="D198" s="13">
        <v>2.1805555555555557E-2</v>
      </c>
      <c r="E198" s="12">
        <f t="shared" si="0"/>
        <v>4.4444444444444453E-3</v>
      </c>
    </row>
    <row r="199" spans="1:5">
      <c r="A199" s="3">
        <v>15</v>
      </c>
      <c r="B199" s="4" t="s">
        <v>159</v>
      </c>
      <c r="C199" s="11">
        <v>1.7361111111111112E-2</v>
      </c>
      <c r="D199" s="11">
        <v>2.1817129629629631E-2</v>
      </c>
      <c r="E199" s="12">
        <f t="shared" si="0"/>
        <v>4.4560185185185189E-3</v>
      </c>
    </row>
    <row r="200" spans="1:5">
      <c r="A200" s="5">
        <v>16</v>
      </c>
      <c r="B200" s="6" t="s">
        <v>160</v>
      </c>
      <c r="C200" s="13">
        <v>1.7361111111111112E-2</v>
      </c>
      <c r="D200" s="13">
        <v>2.1921296296296296E-2</v>
      </c>
      <c r="E200" s="12">
        <f t="shared" si="0"/>
        <v>4.5601851851851845E-3</v>
      </c>
    </row>
    <row r="201" spans="1:5">
      <c r="A201" s="5">
        <v>17</v>
      </c>
      <c r="B201" s="6" t="s">
        <v>161</v>
      </c>
      <c r="C201" s="13">
        <v>1.7361111111111112E-2</v>
      </c>
      <c r="D201" s="13">
        <v>2.2199074074074072E-2</v>
      </c>
      <c r="E201" s="12">
        <f t="shared" si="0"/>
        <v>4.8379629629629606E-3</v>
      </c>
    </row>
    <row r="202" spans="1:5">
      <c r="A202" s="5">
        <v>18</v>
      </c>
      <c r="B202" s="6" t="s">
        <v>162</v>
      </c>
      <c r="C202" s="11">
        <v>1.7361111111111112E-2</v>
      </c>
      <c r="D202" s="13">
        <v>2.238425925925926E-2</v>
      </c>
      <c r="E202" s="12">
        <f t="shared" si="0"/>
        <v>5.0231481481481481E-3</v>
      </c>
    </row>
    <row r="203" spans="1:5">
      <c r="A203" s="3">
        <v>19</v>
      </c>
      <c r="B203" s="4" t="s">
        <v>163</v>
      </c>
      <c r="C203" s="11">
        <v>1.7361111111111112E-2</v>
      </c>
      <c r="D203" s="11">
        <v>2.267361111111111E-2</v>
      </c>
      <c r="E203" s="12">
        <f t="shared" si="0"/>
        <v>5.3124999999999978E-3</v>
      </c>
    </row>
    <row r="204" spans="1:5">
      <c r="A204" s="5">
        <v>20</v>
      </c>
      <c r="B204" s="6" t="s">
        <v>164</v>
      </c>
      <c r="C204" s="13">
        <v>1.7361111111111112E-2</v>
      </c>
      <c r="D204" s="13">
        <v>2.2962962962962963E-2</v>
      </c>
      <c r="E204" s="12">
        <f t="shared" si="0"/>
        <v>5.6018518518518509E-3</v>
      </c>
    </row>
    <row r="205" spans="1:5">
      <c r="A205" s="5">
        <v>21</v>
      </c>
      <c r="B205" s="6" t="s">
        <v>165</v>
      </c>
      <c r="C205" s="13">
        <v>1.7361111111111112E-2</v>
      </c>
      <c r="D205" s="13">
        <v>2.3159722222222224E-2</v>
      </c>
      <c r="E205" s="12">
        <f t="shared" si="0"/>
        <v>5.798611111111112E-3</v>
      </c>
    </row>
    <row r="206" spans="1:5">
      <c r="A206" s="5">
        <v>22</v>
      </c>
      <c r="B206" s="6" t="s">
        <v>166</v>
      </c>
      <c r="C206" s="13">
        <v>1.7361111111111112E-2</v>
      </c>
      <c r="D206" s="13">
        <v>2.4641203703703703E-2</v>
      </c>
      <c r="E206" s="12">
        <f t="shared" si="0"/>
        <v>7.2800925925925915E-3</v>
      </c>
    </row>
    <row r="213" spans="1:5" ht="30">
      <c r="A213" s="16" t="s">
        <v>167</v>
      </c>
    </row>
    <row r="214" spans="1:5">
      <c r="A214" s="1" t="s">
        <v>1</v>
      </c>
      <c r="B214" s="2" t="s">
        <v>2</v>
      </c>
      <c r="C214" s="9" t="s">
        <v>3</v>
      </c>
      <c r="D214" s="9" t="s">
        <v>4</v>
      </c>
      <c r="E214" s="10" t="s">
        <v>5</v>
      </c>
    </row>
    <row r="215" spans="1:5">
      <c r="A215" s="3">
        <v>1</v>
      </c>
      <c r="B215" s="4" t="s">
        <v>168</v>
      </c>
      <c r="C215" s="11">
        <v>2.0833333333333332E-2</v>
      </c>
      <c r="D215" s="11">
        <v>2.34375E-2</v>
      </c>
      <c r="E215" s="12">
        <f t="shared" ref="E215:E222" si="1">D215-C215</f>
        <v>2.6041666666666678E-3</v>
      </c>
    </row>
    <row r="216" spans="1:5">
      <c r="A216" s="3">
        <v>2</v>
      </c>
      <c r="B216" s="4" t="s">
        <v>169</v>
      </c>
      <c r="C216" s="11">
        <v>2.0833333333333332E-2</v>
      </c>
      <c r="D216" s="11">
        <v>2.4097222222222221E-2</v>
      </c>
      <c r="E216" s="12">
        <f t="shared" si="1"/>
        <v>3.2638888888888891E-3</v>
      </c>
    </row>
    <row r="217" spans="1:5">
      <c r="A217" s="5">
        <v>3</v>
      </c>
      <c r="B217" s="6" t="s">
        <v>170</v>
      </c>
      <c r="C217" s="11">
        <v>2.0833333333333332E-2</v>
      </c>
      <c r="D217" s="13">
        <v>2.4259259259259258E-2</v>
      </c>
      <c r="E217" s="12">
        <f t="shared" si="1"/>
        <v>3.425925925925926E-3</v>
      </c>
    </row>
    <row r="218" spans="1:5">
      <c r="A218" s="5">
        <v>4</v>
      </c>
      <c r="B218" s="6" t="s">
        <v>171</v>
      </c>
      <c r="C218" s="11">
        <v>2.0833333333333332E-2</v>
      </c>
      <c r="D218" s="13">
        <v>2.4467592592592593E-2</v>
      </c>
      <c r="E218" s="12">
        <f t="shared" si="1"/>
        <v>3.6342592592592607E-3</v>
      </c>
    </row>
    <row r="219" spans="1:5">
      <c r="A219" s="5">
        <v>5</v>
      </c>
      <c r="B219" s="6" t="s">
        <v>172</v>
      </c>
      <c r="C219" s="11">
        <v>2.0833333333333332E-2</v>
      </c>
      <c r="D219" s="13">
        <v>2.5381944444444443E-2</v>
      </c>
      <c r="E219" s="12">
        <f t="shared" si="1"/>
        <v>4.5486111111111109E-3</v>
      </c>
    </row>
    <row r="220" spans="1:5">
      <c r="A220" s="5">
        <v>6</v>
      </c>
      <c r="B220" s="6" t="s">
        <v>173</v>
      </c>
      <c r="C220" s="11">
        <v>2.0833333333333332E-2</v>
      </c>
      <c r="D220" s="13">
        <v>2.5798611111111112E-2</v>
      </c>
      <c r="E220" s="12">
        <f t="shared" si="1"/>
        <v>4.9652777777777803E-3</v>
      </c>
    </row>
    <row r="221" spans="1:5">
      <c r="A221" s="3">
        <v>7</v>
      </c>
      <c r="B221" s="4" t="s">
        <v>174</v>
      </c>
      <c r="C221" s="11">
        <v>2.0833333333333332E-2</v>
      </c>
      <c r="D221" s="11">
        <v>2.5810185185185186E-2</v>
      </c>
      <c r="E221" s="12">
        <f t="shared" si="1"/>
        <v>4.9768518518518538E-3</v>
      </c>
    </row>
    <row r="222" spans="1:5">
      <c r="A222" s="5">
        <v>8</v>
      </c>
      <c r="B222" s="6" t="s">
        <v>175</v>
      </c>
      <c r="C222" s="11">
        <v>2.0833333333333332E-2</v>
      </c>
      <c r="D222" s="13">
        <v>2.6585648148148146E-2</v>
      </c>
      <c r="E222" s="12">
        <f t="shared" si="1"/>
        <v>5.7523148148148143E-3</v>
      </c>
    </row>
    <row r="226" spans="1:5">
      <c r="A226" t="s">
        <v>176</v>
      </c>
    </row>
    <row r="227" spans="1:5">
      <c r="A227" s="1" t="s">
        <v>1</v>
      </c>
      <c r="B227" s="2" t="s">
        <v>2</v>
      </c>
      <c r="C227" s="9" t="s">
        <v>3</v>
      </c>
      <c r="D227" s="9" t="s">
        <v>4</v>
      </c>
      <c r="E227" s="10" t="s">
        <v>5</v>
      </c>
    </row>
    <row r="228" spans="1:5">
      <c r="A228" s="5">
        <v>1</v>
      </c>
      <c r="B228" s="6" t="s">
        <v>177</v>
      </c>
      <c r="C228" s="11">
        <v>2.4305555555555556E-2</v>
      </c>
      <c r="D228" s="13">
        <v>2.6643518518518518E-2</v>
      </c>
      <c r="E228" s="12">
        <f t="shared" ref="E228:E246" si="2">D228-C228</f>
        <v>2.3379629629629618E-3</v>
      </c>
    </row>
    <row r="229" spans="1:5">
      <c r="A229" s="5">
        <v>2</v>
      </c>
      <c r="B229" s="6" t="s">
        <v>178</v>
      </c>
      <c r="C229" s="11">
        <v>2.4305555555555556E-2</v>
      </c>
      <c r="D229" s="13">
        <v>2.673611111111111E-2</v>
      </c>
      <c r="E229" s="12">
        <f t="shared" si="2"/>
        <v>2.4305555555555539E-3</v>
      </c>
    </row>
    <row r="230" spans="1:5">
      <c r="A230" s="3">
        <v>3</v>
      </c>
      <c r="B230" s="4" t="s">
        <v>179</v>
      </c>
      <c r="C230" s="11">
        <v>2.4305555555555556E-2</v>
      </c>
      <c r="D230" s="11">
        <v>2.6851851851851852E-2</v>
      </c>
      <c r="E230" s="12">
        <f t="shared" si="2"/>
        <v>2.5462962962962965E-3</v>
      </c>
    </row>
    <row r="231" spans="1:5">
      <c r="A231" s="5">
        <v>4</v>
      </c>
      <c r="B231" s="6" t="s">
        <v>180</v>
      </c>
      <c r="C231" s="11">
        <v>2.4305555555555556E-2</v>
      </c>
      <c r="D231" s="13">
        <v>2.6851851851851852E-2</v>
      </c>
      <c r="E231" s="12">
        <f t="shared" si="2"/>
        <v>2.5462962962962965E-3</v>
      </c>
    </row>
    <row r="232" spans="1:5">
      <c r="A232" s="5">
        <v>5</v>
      </c>
      <c r="B232" s="6" t="s">
        <v>181</v>
      </c>
      <c r="C232" s="11">
        <v>2.4305555555555556E-2</v>
      </c>
      <c r="D232" s="13">
        <v>2.7002314814814816E-2</v>
      </c>
      <c r="E232" s="12">
        <f t="shared" si="2"/>
        <v>2.6967592592592599E-3</v>
      </c>
    </row>
    <row r="233" spans="1:5">
      <c r="A233" s="5">
        <v>6</v>
      </c>
      <c r="B233" s="6" t="s">
        <v>182</v>
      </c>
      <c r="C233" s="11">
        <v>2.4305555555555556E-2</v>
      </c>
      <c r="D233" s="13">
        <v>2.7013888888888889E-2</v>
      </c>
      <c r="E233" s="12">
        <f t="shared" si="2"/>
        <v>2.7083333333333334E-3</v>
      </c>
    </row>
    <row r="234" spans="1:5">
      <c r="A234" s="3">
        <v>7</v>
      </c>
      <c r="B234" s="4" t="s">
        <v>183</v>
      </c>
      <c r="C234" s="11">
        <v>2.4305555555555556E-2</v>
      </c>
      <c r="D234" s="11">
        <v>2.7314814814814816E-2</v>
      </c>
      <c r="E234" s="12">
        <f t="shared" si="2"/>
        <v>3.0092592592592601E-3</v>
      </c>
    </row>
    <row r="235" spans="1:5">
      <c r="A235" s="3">
        <v>8</v>
      </c>
      <c r="B235" s="4" t="s">
        <v>184</v>
      </c>
      <c r="C235" s="11">
        <v>2.4305555555555556E-2</v>
      </c>
      <c r="D235" s="11">
        <v>2.732638888888889E-2</v>
      </c>
      <c r="E235" s="12">
        <f t="shared" si="2"/>
        <v>3.0208333333333337E-3</v>
      </c>
    </row>
    <row r="236" spans="1:5">
      <c r="A236" s="5">
        <v>9</v>
      </c>
      <c r="B236" s="6" t="s">
        <v>185</v>
      </c>
      <c r="C236" s="11">
        <v>2.4305555555555556E-2</v>
      </c>
      <c r="D236" s="13">
        <v>2.7349537037037037E-2</v>
      </c>
      <c r="E236" s="12">
        <f t="shared" si="2"/>
        <v>3.0439814814814808E-3</v>
      </c>
    </row>
    <row r="237" spans="1:5">
      <c r="A237" s="5">
        <v>10</v>
      </c>
      <c r="B237" s="6" t="s">
        <v>186</v>
      </c>
      <c r="C237" s="11">
        <v>2.4305555555555556E-2</v>
      </c>
      <c r="D237" s="13">
        <v>2.7418981481481482E-2</v>
      </c>
      <c r="E237" s="12">
        <f t="shared" si="2"/>
        <v>3.1134259259259257E-3</v>
      </c>
    </row>
    <row r="238" spans="1:5">
      <c r="A238" s="3">
        <v>11</v>
      </c>
      <c r="B238" s="4" t="s">
        <v>187</v>
      </c>
      <c r="C238" s="11">
        <v>2.4305555555555556E-2</v>
      </c>
      <c r="D238" s="11">
        <v>2.7442129629629629E-2</v>
      </c>
      <c r="E238" s="12">
        <f t="shared" si="2"/>
        <v>3.1365740740740729E-3</v>
      </c>
    </row>
    <row r="239" spans="1:5">
      <c r="A239" s="3">
        <v>12</v>
      </c>
      <c r="B239" s="4" t="s">
        <v>188</v>
      </c>
      <c r="C239" s="11">
        <v>2.4305555555555556E-2</v>
      </c>
      <c r="D239" s="11">
        <v>2.7581018518518519E-2</v>
      </c>
      <c r="E239" s="12">
        <f t="shared" si="2"/>
        <v>3.2754629629629627E-3</v>
      </c>
    </row>
    <row r="240" spans="1:5">
      <c r="A240" s="5">
        <v>13</v>
      </c>
      <c r="B240" s="6" t="s">
        <v>189</v>
      </c>
      <c r="C240" s="11">
        <v>2.4305555555555556E-2</v>
      </c>
      <c r="D240" s="13">
        <v>2.7696759259259258E-2</v>
      </c>
      <c r="E240" s="12">
        <f t="shared" si="2"/>
        <v>3.3912037037037018E-3</v>
      </c>
    </row>
    <row r="241" spans="1:5">
      <c r="A241" s="3">
        <v>14</v>
      </c>
      <c r="B241" s="4" t="s">
        <v>190</v>
      </c>
      <c r="C241" s="11">
        <v>2.4305555555555556E-2</v>
      </c>
      <c r="D241" s="11">
        <v>2.7743055555555556E-2</v>
      </c>
      <c r="E241" s="12">
        <f t="shared" si="2"/>
        <v>3.4374999999999996E-3</v>
      </c>
    </row>
    <row r="242" spans="1:5">
      <c r="A242" s="5">
        <v>15</v>
      </c>
      <c r="B242" s="6" t="s">
        <v>191</v>
      </c>
      <c r="C242" s="11">
        <v>2.4305555555555556E-2</v>
      </c>
      <c r="D242" s="13">
        <v>2.7893518518518519E-2</v>
      </c>
      <c r="E242" s="12">
        <f t="shared" si="2"/>
        <v>3.5879629629629629E-3</v>
      </c>
    </row>
    <row r="243" spans="1:5">
      <c r="A243" s="3">
        <v>16</v>
      </c>
      <c r="B243" s="4" t="s">
        <v>192</v>
      </c>
      <c r="C243" s="11">
        <v>2.4305555555555556E-2</v>
      </c>
      <c r="D243" s="11">
        <v>2.7997685185185184E-2</v>
      </c>
      <c r="E243" s="12">
        <f t="shared" si="2"/>
        <v>3.6921296296296285E-3</v>
      </c>
    </row>
    <row r="244" spans="1:5">
      <c r="A244" s="5">
        <v>17</v>
      </c>
      <c r="B244" s="6" t="s">
        <v>193</v>
      </c>
      <c r="C244" s="11">
        <v>2.4305555555555556E-2</v>
      </c>
      <c r="D244" s="13">
        <v>2.8148148148148148E-2</v>
      </c>
      <c r="E244" s="12">
        <f t="shared" si="2"/>
        <v>3.8425925925925919E-3</v>
      </c>
    </row>
    <row r="245" spans="1:5">
      <c r="A245" s="3">
        <v>18</v>
      </c>
      <c r="B245" s="4" t="s">
        <v>194</v>
      </c>
      <c r="C245" s="11">
        <v>2.4305555555555556E-2</v>
      </c>
      <c r="D245" s="11">
        <v>2.8402777777777777E-2</v>
      </c>
      <c r="E245" s="12">
        <f t="shared" si="2"/>
        <v>4.0972222222222208E-3</v>
      </c>
    </row>
    <row r="246" spans="1:5">
      <c r="A246" s="3">
        <v>19</v>
      </c>
      <c r="B246" s="4" t="s">
        <v>195</v>
      </c>
      <c r="C246" s="11">
        <v>2.4305555555555556E-2</v>
      </c>
      <c r="D246" s="11">
        <v>2.9340277777777778E-2</v>
      </c>
      <c r="E246" s="12">
        <f t="shared" si="2"/>
        <v>5.0347222222222217E-3</v>
      </c>
    </row>
    <row r="249" spans="1:5">
      <c r="A249" t="s">
        <v>196</v>
      </c>
    </row>
    <row r="250" spans="1:5">
      <c r="A250" s="1" t="s">
        <v>1</v>
      </c>
      <c r="B250" s="2" t="s">
        <v>2</v>
      </c>
      <c r="C250" s="9" t="s">
        <v>3</v>
      </c>
      <c r="D250" s="9" t="s">
        <v>4</v>
      </c>
      <c r="E250" s="10" t="s">
        <v>5</v>
      </c>
    </row>
    <row r="251" spans="1:5">
      <c r="A251" s="5">
        <v>1</v>
      </c>
      <c r="B251" s="6" t="s">
        <v>197</v>
      </c>
      <c r="C251" s="11">
        <v>2.7777777777777776E-2</v>
      </c>
      <c r="D251" s="13">
        <v>3.0092592592592591E-2</v>
      </c>
      <c r="E251" s="12">
        <f t="shared" ref="E251:E257" si="3">D251-C251</f>
        <v>2.3148148148148147E-3</v>
      </c>
    </row>
    <row r="252" spans="1:5">
      <c r="A252" s="3">
        <v>2</v>
      </c>
      <c r="B252" s="4" t="s">
        <v>198</v>
      </c>
      <c r="C252" s="11">
        <v>2.7777777777777776E-2</v>
      </c>
      <c r="D252" s="11">
        <v>3.0844907407407408E-2</v>
      </c>
      <c r="E252" s="12">
        <f t="shared" si="3"/>
        <v>3.0671296296296315E-3</v>
      </c>
    </row>
    <row r="253" spans="1:5">
      <c r="A253" s="3">
        <v>3</v>
      </c>
      <c r="B253" s="4" t="s">
        <v>199</v>
      </c>
      <c r="C253" s="11">
        <v>2.7777777777777776E-2</v>
      </c>
      <c r="D253" s="11">
        <v>3.0856481481481481E-2</v>
      </c>
      <c r="E253" s="12">
        <f t="shared" si="3"/>
        <v>3.078703703703705E-3</v>
      </c>
    </row>
    <row r="254" spans="1:5">
      <c r="A254" s="5">
        <v>4</v>
      </c>
      <c r="B254" s="6" t="s">
        <v>200</v>
      </c>
      <c r="C254" s="11">
        <v>2.7777777777777776E-2</v>
      </c>
      <c r="D254" s="13">
        <v>3.1331018518518522E-2</v>
      </c>
      <c r="E254" s="12">
        <f t="shared" si="3"/>
        <v>3.5532407407407457E-3</v>
      </c>
    </row>
    <row r="255" spans="1:5">
      <c r="A255" s="3">
        <v>5</v>
      </c>
      <c r="B255" s="4" t="s">
        <v>201</v>
      </c>
      <c r="C255" s="11">
        <v>2.7777777777777776E-2</v>
      </c>
      <c r="D255" s="11">
        <v>3.1342592592592596E-2</v>
      </c>
      <c r="E255" s="12">
        <f t="shared" si="3"/>
        <v>3.5648148148148193E-3</v>
      </c>
    </row>
    <row r="256" spans="1:5">
      <c r="A256" s="3">
        <v>6</v>
      </c>
      <c r="B256" s="4" t="s">
        <v>202</v>
      </c>
      <c r="C256" s="11">
        <v>2.7777777777777776E-2</v>
      </c>
      <c r="D256" s="11">
        <v>3.2233796296296295E-2</v>
      </c>
      <c r="E256" s="12">
        <f t="shared" si="3"/>
        <v>4.4560185185185189E-3</v>
      </c>
    </row>
    <row r="257" spans="1:5">
      <c r="A257" s="5">
        <v>7</v>
      </c>
      <c r="B257" s="6" t="s">
        <v>203</v>
      </c>
      <c r="C257" s="13">
        <v>2.7777777777777776E-2</v>
      </c>
      <c r="D257" s="13">
        <v>3.3148148148148149E-2</v>
      </c>
      <c r="E257" s="12">
        <f t="shared" si="3"/>
        <v>5.3703703703703726E-3</v>
      </c>
    </row>
    <row r="258" spans="1:5">
      <c r="A258" s="3"/>
      <c r="B258" s="4"/>
      <c r="C258" s="11"/>
      <c r="D258" s="11"/>
      <c r="E258" s="12"/>
    </row>
    <row r="259" spans="1:5">
      <c r="A259" s="3"/>
      <c r="B259" s="4"/>
      <c r="C259" s="11"/>
      <c r="D259" s="11"/>
      <c r="E259" s="12"/>
    </row>
    <row r="260" spans="1:5">
      <c r="A260" s="3"/>
      <c r="B260" s="4"/>
      <c r="C260" s="11"/>
      <c r="D260" s="11"/>
      <c r="E260" s="12"/>
    </row>
    <row r="261" spans="1:5">
      <c r="A261" s="3"/>
      <c r="B261" s="4"/>
      <c r="C261" s="11"/>
      <c r="D261" s="11"/>
      <c r="E261" s="12"/>
    </row>
    <row r="262" spans="1:5">
      <c r="A262" s="3"/>
      <c r="B262" s="4"/>
      <c r="C262" s="11"/>
      <c r="D262" s="11"/>
      <c r="E262" s="12"/>
    </row>
    <row r="263" spans="1:5">
      <c r="A263" s="5"/>
      <c r="B263" s="6"/>
      <c r="C263" s="13"/>
      <c r="D263" s="13"/>
      <c r="E263" s="14"/>
    </row>
    <row r="264" spans="1:5">
      <c r="C264" s="8"/>
      <c r="D264" s="8"/>
      <c r="E264" s="8"/>
    </row>
    <row r="265" spans="1:5">
      <c r="C265" s="8"/>
      <c r="D265" s="8"/>
      <c r="E265" s="8"/>
    </row>
    <row r="267" spans="1:5">
      <c r="A267" t="s">
        <v>204</v>
      </c>
    </row>
    <row r="268" spans="1:5">
      <c r="A268" s="1" t="s">
        <v>1</v>
      </c>
      <c r="B268" s="2" t="s">
        <v>2</v>
      </c>
      <c r="C268" s="9" t="s">
        <v>3</v>
      </c>
      <c r="D268" s="9" t="s">
        <v>4</v>
      </c>
      <c r="E268" s="10" t="s">
        <v>5</v>
      </c>
    </row>
    <row r="269" spans="1:5">
      <c r="A269" s="5">
        <v>1</v>
      </c>
      <c r="B269" s="6" t="s">
        <v>205</v>
      </c>
      <c r="C269" s="11">
        <v>3.125E-2</v>
      </c>
      <c r="D269" s="13">
        <v>3.4270833333333334E-2</v>
      </c>
      <c r="E269" s="12">
        <f>D269-C269</f>
        <v>3.0208333333333337E-3</v>
      </c>
    </row>
    <row r="270" spans="1:5">
      <c r="A270" s="3">
        <v>2</v>
      </c>
      <c r="B270" s="4" t="s">
        <v>206</v>
      </c>
      <c r="C270" s="11">
        <v>3.125E-2</v>
      </c>
      <c r="D270" s="11">
        <v>3.4618055555555555E-2</v>
      </c>
      <c r="E270" s="12">
        <f>D270-C270</f>
        <v>3.3680555555555547E-3</v>
      </c>
    </row>
    <row r="271" spans="1:5">
      <c r="A271" s="5"/>
      <c r="B271" s="6"/>
      <c r="C271" s="11"/>
      <c r="D271" s="13"/>
      <c r="E271" s="12"/>
    </row>
    <row r="272" spans="1:5">
      <c r="A272" s="3">
        <v>1</v>
      </c>
      <c r="B272" s="4" t="s">
        <v>207</v>
      </c>
      <c r="C272" s="11">
        <v>3.125E-2</v>
      </c>
      <c r="D272" s="11">
        <v>3.4039351851851848E-2</v>
      </c>
      <c r="E272" s="12">
        <f t="shared" ref="E272" si="4">D272-C272</f>
        <v>2.7893518518518484E-3</v>
      </c>
    </row>
    <row r="273" spans="1:5">
      <c r="A273" s="3"/>
      <c r="B273" s="4"/>
      <c r="C273" s="11"/>
      <c r="D273" s="11"/>
      <c r="E273" s="12"/>
    </row>
    <row r="274" spans="1:5">
      <c r="A274" s="3"/>
      <c r="B274" s="4"/>
      <c r="C274" s="11"/>
      <c r="D274" s="11"/>
      <c r="E274" s="12"/>
    </row>
    <row r="275" spans="1:5">
      <c r="A275" s="3">
        <v>1</v>
      </c>
      <c r="B275" s="4" t="s">
        <v>208</v>
      </c>
      <c r="C275" s="11">
        <v>3.125E-2</v>
      </c>
      <c r="D275" s="11">
        <v>3.3368055555555554E-2</v>
      </c>
      <c r="E275" s="12">
        <f>D275-C275</f>
        <v>2.1180555555555536E-3</v>
      </c>
    </row>
    <row r="276" spans="1:5">
      <c r="A276" s="3"/>
      <c r="B276" s="4"/>
      <c r="C276" s="11"/>
      <c r="D276" s="11"/>
      <c r="E276" s="12"/>
    </row>
    <row r="277" spans="1:5">
      <c r="A277" s="3">
        <v>1</v>
      </c>
      <c r="B277" s="4" t="s">
        <v>209</v>
      </c>
      <c r="C277" s="11">
        <v>3.125E-2</v>
      </c>
      <c r="D277" s="11">
        <v>3.4421296296296297E-2</v>
      </c>
      <c r="E277" s="12">
        <f>D277-C277</f>
        <v>3.1712962962962971E-3</v>
      </c>
    </row>
    <row r="278" spans="1:5">
      <c r="A278" s="5">
        <v>2</v>
      </c>
      <c r="B278" s="6" t="s">
        <v>210</v>
      </c>
      <c r="C278" s="11">
        <v>3.125E-2</v>
      </c>
      <c r="D278" s="13">
        <v>3.4826388888888886E-2</v>
      </c>
      <c r="E278" s="12">
        <f>D278-C278</f>
        <v>3.5763888888888859E-3</v>
      </c>
    </row>
    <row r="279" spans="1:5">
      <c r="A279" s="3">
        <v>3</v>
      </c>
      <c r="B279" s="4" t="s">
        <v>211</v>
      </c>
      <c r="C279" s="11">
        <v>3.125E-2</v>
      </c>
      <c r="D279" s="11">
        <v>3.4918981481481481E-2</v>
      </c>
      <c r="E279" s="12">
        <f>D279-C279</f>
        <v>3.6689814814814814E-3</v>
      </c>
    </row>
    <row r="280" spans="1:5">
      <c r="A280">
        <v>4</v>
      </c>
      <c r="B280" s="17" t="s">
        <v>212</v>
      </c>
      <c r="C280" s="18">
        <v>3.125E-2</v>
      </c>
      <c r="D280" s="18">
        <v>3.5138888888888886E-2</v>
      </c>
      <c r="E280" s="18">
        <v>3.8888888888888888E-3</v>
      </c>
    </row>
    <row r="303" spans="6:6">
      <c r="F303">
        <v>2</v>
      </c>
    </row>
    <row r="304" spans="6:6">
      <c r="F304">
        <v>1</v>
      </c>
    </row>
    <row r="308" spans="6:6">
      <c r="F308">
        <v>4</v>
      </c>
    </row>
    <row r="309" spans="6:6">
      <c r="F309">
        <v>3</v>
      </c>
    </row>
    <row r="310" spans="6:6">
      <c r="F310">
        <v>2</v>
      </c>
    </row>
    <row r="311" spans="6:6">
      <c r="F311">
        <v>1</v>
      </c>
    </row>
  </sheetData>
  <sortState xmlns:xlrd2="http://schemas.microsoft.com/office/spreadsheetml/2017/richdata2" ref="A274:E279">
    <sortCondition ref="E274:E279"/>
  </sortState>
  <pageMargins left="0.7" right="0.7" top="0.75" bottom="0.75" header="0.3" footer="0.3"/>
  <pageSetup paperSize="9" scale="96" fitToHeight="0" orientation="portrait" r:id="rId1"/>
  <rowBreaks count="5" manualBreakCount="5">
    <brk id="51" max="16383" man="1"/>
    <brk id="153" max="16383" man="1"/>
    <brk id="194" max="16383" man="1"/>
    <brk id="244" max="16383" man="1"/>
    <brk id="274" max="16383" man="1"/>
  </rowBreak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Oulaisten kaupunki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Oppilas</dc:creator>
  <cp:keywords/>
  <dc:description/>
  <cp:lastModifiedBy/>
  <cp:revision/>
  <dcterms:created xsi:type="dcterms:W3CDTF">2023-02-23T18:06:03Z</dcterms:created>
  <dcterms:modified xsi:type="dcterms:W3CDTF">2025-02-26T08:52:26Z</dcterms:modified>
  <cp:category/>
  <cp:contentStatus/>
</cp:coreProperties>
</file>